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90" yWindow="1485" windowWidth="15690" windowHeight="12660" tabRatio="583" firstSheet="1" activeTab="1"/>
  </bookViews>
  <sheets>
    <sheet name="2014 KPI" sheetId="2" r:id="rId1"/>
    <sheet name="Accd Rate 2017" sheetId="5" r:id="rId2"/>
    <sheet name="Accd record 2017" sheetId="6" r:id="rId3"/>
    <sheet name="Checklist" sheetId="7" r:id="rId4"/>
  </sheets>
  <calcPr calcId="145621" iterateDelta="1E-4"/>
</workbook>
</file>

<file path=xl/calcChain.xml><?xml version="1.0" encoding="utf-8"?>
<calcChain xmlns="http://schemas.openxmlformats.org/spreadsheetml/2006/main">
  <c r="B28" i="5" l="1"/>
  <c r="B29" i="5"/>
  <c r="B30" i="5"/>
  <c r="B31" i="5"/>
  <c r="A3" i="7" l="1"/>
  <c r="C3" i="7"/>
  <c r="D3" i="7"/>
  <c r="E3" i="7"/>
  <c r="F3" i="7"/>
  <c r="G3" i="7"/>
  <c r="A4" i="7"/>
  <c r="C4" i="7"/>
  <c r="D4" i="7"/>
  <c r="E4" i="7"/>
  <c r="F4" i="7"/>
  <c r="G4" i="7"/>
  <c r="A5" i="7"/>
  <c r="C5" i="7"/>
  <c r="D5" i="7"/>
  <c r="E5" i="7"/>
  <c r="F5" i="7"/>
  <c r="G5" i="7"/>
  <c r="A6" i="7"/>
  <c r="C6" i="7"/>
  <c r="D6" i="7"/>
  <c r="E6" i="7"/>
  <c r="F6" i="7"/>
  <c r="G6" i="7"/>
  <c r="A7" i="7"/>
  <c r="C7" i="7"/>
  <c r="D7" i="7"/>
  <c r="E7" i="7"/>
  <c r="F7" i="7"/>
  <c r="G7" i="7"/>
  <c r="A8" i="7"/>
  <c r="C8" i="7"/>
  <c r="D8" i="7"/>
  <c r="E8" i="7"/>
  <c r="F8" i="7"/>
  <c r="G8" i="7"/>
  <c r="A9" i="7"/>
  <c r="C9" i="7"/>
  <c r="D9" i="7"/>
  <c r="E9" i="7"/>
  <c r="F9" i="7"/>
  <c r="G9" i="7"/>
  <c r="A10" i="7"/>
  <c r="C10" i="7"/>
  <c r="D10" i="7"/>
  <c r="E10" i="7"/>
  <c r="F10" i="7"/>
  <c r="G10" i="7"/>
  <c r="A11" i="7"/>
  <c r="C11" i="7"/>
  <c r="D11" i="7"/>
  <c r="E11" i="7"/>
  <c r="F11" i="7"/>
  <c r="G11" i="7"/>
  <c r="A12" i="7"/>
  <c r="C12" i="7"/>
  <c r="D12" i="7"/>
  <c r="E12" i="7"/>
  <c r="F12" i="7"/>
  <c r="G12" i="7"/>
  <c r="A13" i="7"/>
  <c r="C13" i="7"/>
  <c r="D13" i="7"/>
  <c r="E13" i="7"/>
  <c r="F13" i="7"/>
  <c r="G13" i="7"/>
  <c r="A14" i="7"/>
  <c r="D14" i="7"/>
  <c r="E14" i="7"/>
  <c r="F14" i="7"/>
  <c r="G14" i="7"/>
  <c r="A15" i="7"/>
  <c r="C15" i="7"/>
  <c r="D15" i="7"/>
  <c r="E15" i="7"/>
  <c r="F15" i="7"/>
  <c r="G15" i="7"/>
  <c r="A16" i="7"/>
  <c r="C16" i="7"/>
  <c r="D16" i="7"/>
  <c r="E16" i="7"/>
  <c r="F16" i="7"/>
  <c r="G16" i="7"/>
  <c r="A17" i="7"/>
  <c r="C17" i="7"/>
  <c r="D17" i="7"/>
  <c r="E17" i="7"/>
  <c r="F17" i="7"/>
  <c r="G17" i="7"/>
  <c r="A18" i="7"/>
  <c r="C18" i="7"/>
  <c r="D18" i="7"/>
  <c r="E18" i="7"/>
  <c r="F18" i="7"/>
  <c r="G18" i="7"/>
  <c r="A19" i="7"/>
  <c r="C19" i="7"/>
  <c r="D19" i="7"/>
  <c r="E19" i="7"/>
  <c r="F19" i="7"/>
  <c r="G19" i="7"/>
  <c r="A20" i="7"/>
  <c r="C20" i="7"/>
  <c r="D20" i="7"/>
  <c r="E20" i="7"/>
  <c r="F20" i="7"/>
  <c r="G20" i="7"/>
  <c r="B2" i="7"/>
  <c r="C2" i="7"/>
  <c r="D2" i="7"/>
  <c r="E2" i="7"/>
  <c r="F2" i="7"/>
  <c r="G2" i="7"/>
  <c r="A2" i="7"/>
  <c r="K48" i="6" l="1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J48" i="6"/>
  <c r="F33" i="5" l="1"/>
  <c r="C32" i="5" l="1"/>
  <c r="D32" i="5"/>
  <c r="E32" i="5"/>
  <c r="F32" i="5"/>
  <c r="G32" i="5"/>
  <c r="H32" i="5"/>
  <c r="I32" i="5"/>
  <c r="J32" i="5"/>
  <c r="K32" i="5"/>
  <c r="L32" i="5"/>
  <c r="L35" i="5" s="1"/>
  <c r="D33" i="5" l="1"/>
  <c r="D37" i="5" s="1"/>
  <c r="E33" i="5"/>
  <c r="E37" i="5" s="1"/>
  <c r="G33" i="5"/>
  <c r="G37" i="5" s="1"/>
  <c r="H33" i="5"/>
  <c r="H37" i="5" s="1"/>
  <c r="I33" i="5"/>
  <c r="J33" i="5"/>
  <c r="K33" i="5"/>
  <c r="K37" i="5" s="1"/>
  <c r="L33" i="5"/>
  <c r="M33" i="5"/>
  <c r="N33" i="5"/>
  <c r="N37" i="5" s="1"/>
  <c r="C33" i="5"/>
  <c r="H35" i="5"/>
  <c r="K35" i="5"/>
  <c r="D35" i="5"/>
  <c r="C35" i="5"/>
  <c r="C38" i="5" s="1"/>
  <c r="B26" i="5"/>
  <c r="B27" i="5"/>
  <c r="B19" i="5"/>
  <c r="B20" i="5"/>
  <c r="B21" i="5"/>
  <c r="B22" i="5"/>
  <c r="B23" i="5"/>
  <c r="B24" i="5"/>
  <c r="B25" i="5"/>
  <c r="N32" i="5"/>
  <c r="N35" i="5" s="1"/>
  <c r="M32" i="5"/>
  <c r="M35" i="5" s="1"/>
  <c r="J35" i="5"/>
  <c r="I35" i="5"/>
  <c r="G35" i="5"/>
  <c r="F35" i="5"/>
  <c r="E35" i="5"/>
  <c r="B18" i="5"/>
  <c r="P34" i="5" l="1"/>
  <c r="D38" i="5"/>
  <c r="E38" i="5" s="1"/>
  <c r="F38" i="5" s="1"/>
  <c r="G38" i="5" s="1"/>
  <c r="H38" i="5" s="1"/>
  <c r="G36" i="5"/>
  <c r="D36" i="5"/>
  <c r="M37" i="5"/>
  <c r="M36" i="5"/>
  <c r="E36" i="5"/>
  <c r="L36" i="5"/>
  <c r="L37" i="5"/>
  <c r="K36" i="5"/>
  <c r="P41" i="5"/>
  <c r="J37" i="5"/>
  <c r="I41" i="5"/>
  <c r="I37" i="5"/>
  <c r="I36" i="5"/>
  <c r="P32" i="5"/>
  <c r="P35" i="5"/>
  <c r="Q35" i="5" s="1"/>
  <c r="H36" i="5"/>
  <c r="F37" i="5"/>
  <c r="N36" i="5"/>
  <c r="J36" i="5"/>
  <c r="F36" i="5"/>
  <c r="F34" i="5"/>
  <c r="C36" i="5"/>
  <c r="L34" i="5"/>
  <c r="H34" i="5"/>
  <c r="C37" i="5"/>
  <c r="M34" i="5"/>
  <c r="I34" i="5"/>
  <c r="E34" i="5"/>
  <c r="P33" i="5"/>
  <c r="C34" i="5"/>
  <c r="K34" i="5"/>
  <c r="G34" i="5"/>
  <c r="N34" i="5"/>
  <c r="J34" i="5"/>
  <c r="E39" i="5" l="1"/>
  <c r="F39" i="5"/>
  <c r="G39" i="5"/>
  <c r="D34" i="5"/>
  <c r="D39" i="5" s="1"/>
  <c r="C39" i="5"/>
  <c r="I38" i="5"/>
  <c r="H39" i="5"/>
  <c r="Q36" i="5"/>
  <c r="Q37" i="5"/>
  <c r="P37" i="5"/>
  <c r="P36" i="5"/>
  <c r="J38" i="5" l="1"/>
  <c r="I39" i="5"/>
  <c r="K38" i="5" l="1"/>
  <c r="J39" i="5"/>
  <c r="L38" i="5" l="1"/>
  <c r="K39" i="5"/>
  <c r="M38" i="5" l="1"/>
  <c r="L39" i="5"/>
  <c r="N38" i="5" l="1"/>
  <c r="N39" i="5" s="1"/>
  <c r="M39" i="5"/>
</calcChain>
</file>

<file path=xl/sharedStrings.xml><?xml version="1.0" encoding="utf-8"?>
<sst xmlns="http://schemas.openxmlformats.org/spreadsheetml/2006/main" count="311" uniqueCount="167">
  <si>
    <t>Indicator</t>
  </si>
  <si>
    <t>Unit</t>
  </si>
  <si>
    <t>Number</t>
  </si>
  <si>
    <t>D3</t>
  </si>
  <si>
    <t>D4</t>
  </si>
  <si>
    <t>D5</t>
  </si>
  <si>
    <t>D6</t>
  </si>
  <si>
    <t>D7</t>
  </si>
  <si>
    <t>D8</t>
  </si>
  <si>
    <t>E1</t>
  </si>
  <si>
    <t>E2</t>
  </si>
  <si>
    <t>E3</t>
  </si>
  <si>
    <t>E4</t>
  </si>
  <si>
    <t>E5</t>
  </si>
  <si>
    <t>E6</t>
  </si>
  <si>
    <t>E7</t>
  </si>
  <si>
    <t>E8</t>
  </si>
  <si>
    <t>--</t>
  </si>
  <si>
    <t>* Office only counts the work hours</t>
    <phoneticPr fontId="3" type="noConversion"/>
  </si>
  <si>
    <t>A</t>
    <phoneticPr fontId="3" type="noConversion"/>
  </si>
  <si>
    <t>B</t>
    <phoneticPr fontId="3" type="noConversion"/>
  </si>
  <si>
    <t>C1</t>
    <phoneticPr fontId="3" type="noConversion"/>
  </si>
  <si>
    <t>C2</t>
    <phoneticPr fontId="3" type="noConversion"/>
  </si>
  <si>
    <t>D1</t>
    <phoneticPr fontId="3" type="noConversion"/>
  </si>
  <si>
    <t>D2</t>
    <phoneticPr fontId="3" type="noConversion"/>
  </si>
  <si>
    <t>Permasteelisa Group HSE-KPI (2013)</t>
    <phoneticPr fontId="3" type="noConversion"/>
  </si>
  <si>
    <t>https://www.smartsheet.com/b/publish?EQBCT=b5d7dc678ebf4028aaa5b6a20c1ce7ce</t>
    <phoneticPr fontId="3" type="noConversion"/>
  </si>
  <si>
    <t>PISA HK
(Site)</t>
    <phoneticPr fontId="3" type="noConversion"/>
  </si>
  <si>
    <t>PISA HK
(Office)</t>
    <phoneticPr fontId="3" type="noConversion"/>
  </si>
  <si>
    <t>PISA 
Macau</t>
    <phoneticPr fontId="3" type="noConversion"/>
  </si>
  <si>
    <t>PISA 
SCF</t>
    <phoneticPr fontId="3" type="noConversion"/>
  </si>
  <si>
    <r>
      <t xml:space="preserve">Lost Time Recordables
</t>
    </r>
    <r>
      <rPr>
        <sz val="11"/>
        <rFont val="宋体"/>
        <charset val="136"/>
      </rPr>
      <t>导致损失工时的工伤事故</t>
    </r>
    <phoneticPr fontId="3" type="noConversion"/>
  </si>
  <si>
    <r>
      <t xml:space="preserve">Fatalities
</t>
    </r>
    <r>
      <rPr>
        <sz val="11"/>
        <rFont val="宋体"/>
        <charset val="136"/>
      </rPr>
      <t>死亡个案</t>
    </r>
    <phoneticPr fontId="3" type="noConversion"/>
  </si>
  <si>
    <r>
      <t xml:space="preserve">Total number of injuries
</t>
    </r>
    <r>
      <rPr>
        <sz val="11"/>
        <rFont val="宋体"/>
        <charset val="136"/>
      </rPr>
      <t>工伤事故总数</t>
    </r>
    <phoneticPr fontId="3" type="noConversion"/>
  </si>
  <si>
    <r>
      <t xml:space="preserve">Number of near misses
</t>
    </r>
    <r>
      <rPr>
        <sz val="11"/>
        <rFont val="宋体"/>
        <charset val="136"/>
      </rPr>
      <t>险伤事故总数</t>
    </r>
    <phoneticPr fontId="3" type="noConversion"/>
  </si>
  <si>
    <r>
      <t xml:space="preserve">Eye Injury
</t>
    </r>
    <r>
      <rPr>
        <sz val="11"/>
        <rFont val="宋体"/>
        <charset val="136"/>
      </rPr>
      <t>眼部受伤</t>
    </r>
    <phoneticPr fontId="3" type="noConversion"/>
  </si>
  <si>
    <r>
      <t xml:space="preserve">Hand Injury
</t>
    </r>
    <r>
      <rPr>
        <sz val="11"/>
        <rFont val="宋体"/>
        <charset val="136"/>
      </rPr>
      <t>手部受伤</t>
    </r>
    <phoneticPr fontId="3" type="noConversion"/>
  </si>
  <si>
    <r>
      <t xml:space="preserve">Arm Injury
</t>
    </r>
    <r>
      <rPr>
        <sz val="11"/>
        <rFont val="宋体"/>
        <charset val="136"/>
      </rPr>
      <t>手臂受伤</t>
    </r>
    <phoneticPr fontId="3" type="noConversion"/>
  </si>
  <si>
    <r>
      <t xml:space="preserve">Leg Injury
</t>
    </r>
    <r>
      <rPr>
        <sz val="11"/>
        <rFont val="宋体"/>
        <charset val="136"/>
      </rPr>
      <t>腿部受伤</t>
    </r>
    <phoneticPr fontId="3" type="noConversion"/>
  </si>
  <si>
    <r>
      <t xml:space="preserve">Head Injury
</t>
    </r>
    <r>
      <rPr>
        <sz val="11"/>
        <rFont val="宋体"/>
        <charset val="136"/>
      </rPr>
      <t>头部受伤</t>
    </r>
    <phoneticPr fontId="3" type="noConversion"/>
  </si>
  <si>
    <r>
      <t xml:space="preserve">Back Injury
</t>
    </r>
    <r>
      <rPr>
        <sz val="11"/>
        <rFont val="宋体"/>
        <charset val="136"/>
      </rPr>
      <t>背部受伤</t>
    </r>
    <phoneticPr fontId="3" type="noConversion"/>
  </si>
  <si>
    <r>
      <t xml:space="preserve">Other Injury
</t>
    </r>
    <r>
      <rPr>
        <sz val="11"/>
        <rFont val="宋体"/>
        <charset val="136"/>
      </rPr>
      <t>其他部位受伤</t>
    </r>
    <phoneticPr fontId="3" type="noConversion"/>
  </si>
  <si>
    <r>
      <t xml:space="preserve">Fall of materials
</t>
    </r>
    <r>
      <rPr>
        <sz val="11"/>
        <rFont val="宋体"/>
        <charset val="136"/>
      </rPr>
      <t>物料下坠</t>
    </r>
    <phoneticPr fontId="3" type="noConversion"/>
  </si>
  <si>
    <r>
      <t xml:space="preserve">Fall of person
</t>
    </r>
    <r>
      <rPr>
        <sz val="11"/>
        <rFont val="宋体"/>
        <charset val="136"/>
      </rPr>
      <t>人体下坠</t>
    </r>
    <phoneticPr fontId="3" type="noConversion"/>
  </si>
  <si>
    <r>
      <t xml:space="preserve">Failure of work equipment
</t>
    </r>
    <r>
      <rPr>
        <sz val="11"/>
        <rFont val="宋体"/>
        <charset val="136"/>
      </rPr>
      <t>现场设备过失</t>
    </r>
    <phoneticPr fontId="3" type="noConversion"/>
  </si>
  <si>
    <r>
      <t xml:space="preserve">Collapse of temporary or permanent structure
</t>
    </r>
    <r>
      <rPr>
        <sz val="11"/>
        <rFont val="宋体"/>
        <charset val="136"/>
      </rPr>
      <t>临时结构或永久结构倒塌</t>
    </r>
    <phoneticPr fontId="3" type="noConversion"/>
  </si>
  <si>
    <r>
      <t xml:space="preserve">Contact with machinery
</t>
    </r>
    <r>
      <rPr>
        <sz val="11"/>
        <rFont val="宋体"/>
        <charset val="136"/>
      </rPr>
      <t>接触设备器械导致</t>
    </r>
    <phoneticPr fontId="3" type="noConversion"/>
  </si>
  <si>
    <r>
      <t xml:space="preserve">Manual Handling
</t>
    </r>
    <r>
      <rPr>
        <sz val="11"/>
        <rFont val="宋体"/>
        <charset val="136"/>
      </rPr>
      <t>人力搬运</t>
    </r>
    <phoneticPr fontId="3" type="noConversion"/>
  </si>
  <si>
    <r>
      <t xml:space="preserve">Other
</t>
    </r>
    <r>
      <rPr>
        <sz val="11"/>
        <rFont val="宋体"/>
        <charset val="136"/>
      </rPr>
      <t>其他</t>
    </r>
    <phoneticPr fontId="3" type="noConversion"/>
  </si>
  <si>
    <r>
      <t xml:space="preserve">Foot/Ankle Injury
</t>
    </r>
    <r>
      <rPr>
        <sz val="11"/>
        <rFont val="宋体"/>
        <charset val="136"/>
      </rPr>
      <t>脚部</t>
    </r>
    <r>
      <rPr>
        <sz val="11"/>
        <rFont val="Calibri"/>
        <family val="2"/>
      </rPr>
      <t>/</t>
    </r>
    <r>
      <rPr>
        <sz val="11"/>
        <rFont val="宋体"/>
        <charset val="136"/>
      </rPr>
      <t>踝部受伤</t>
    </r>
    <phoneticPr fontId="3" type="noConversion"/>
  </si>
  <si>
    <r>
      <t xml:space="preserve">Slip, Trip, stepping on / striking against
</t>
    </r>
    <r>
      <rPr>
        <sz val="11"/>
        <rFont val="宋体"/>
        <charset val="136"/>
      </rPr>
      <t>滑倒、绊倒、踩到物件</t>
    </r>
    <r>
      <rPr>
        <sz val="11"/>
        <rFont val="Calibri"/>
        <family val="2"/>
      </rPr>
      <t>/</t>
    </r>
    <r>
      <rPr>
        <sz val="11"/>
        <rFont val="宋体"/>
        <charset val="136"/>
      </rPr>
      <t>碰撞</t>
    </r>
    <phoneticPr fontId="3" type="noConversion"/>
  </si>
  <si>
    <r>
      <t xml:space="preserve">Hours Worked
</t>
    </r>
    <r>
      <rPr>
        <sz val="11"/>
        <rFont val="宋体"/>
        <charset val="136"/>
      </rPr>
      <t>工作小时数</t>
    </r>
    <phoneticPr fontId="3" type="noConversion"/>
  </si>
  <si>
    <t>JOSEF GARTNER (Sites)</t>
    <phoneticPr fontId="3" type="noConversion"/>
  </si>
  <si>
    <t>Jan</t>
    <phoneticPr fontId="3" type="noConversion"/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</si>
  <si>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</si>
  <si>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</si>
  <si>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</si>
  <si>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</si>
  <si>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</si>
  <si>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</si>
  <si>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</si>
  <si>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</si>
  <si>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</si>
  <si>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</si>
  <si>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</si>
  <si>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labour 0f Mth</t>
    <phoneticPr fontId="3" type="noConversion"/>
  </si>
  <si>
    <t>Date</t>
    <phoneticPr fontId="9" type="noConversion"/>
  </si>
  <si>
    <t>Site</t>
    <phoneticPr fontId="9" type="noConversion"/>
  </si>
  <si>
    <t>Name of IP</t>
    <phoneticPr fontId="9" type="noConversion"/>
  </si>
  <si>
    <t>Description</t>
    <phoneticPr fontId="9" type="noConversion"/>
  </si>
  <si>
    <t>Input fields</t>
    <phoneticPr fontId="3" type="noConversion"/>
  </si>
  <si>
    <t>Jan</t>
  </si>
  <si>
    <t>Average No of Workers 2015</t>
    <phoneticPr fontId="3" type="noConversion"/>
  </si>
  <si>
    <t>Total no of Acd this month</t>
    <phoneticPr fontId="3" type="noConversion"/>
  </si>
  <si>
    <t>Accumulated No Acd since Jan</t>
    <phoneticPr fontId="3" type="noConversion"/>
  </si>
  <si>
    <t>Eq acd / 100,000 wkd hrs</t>
    <phoneticPr fontId="3" type="noConversion"/>
  </si>
  <si>
    <t>Worked hrs of the month*</t>
    <phoneticPr fontId="3" type="noConversion"/>
  </si>
  <si>
    <t>*Assume 26 working days per month and 9 working hrs per day = 234 worked hours</t>
    <phoneticPr fontId="3" type="noConversion"/>
  </si>
  <si>
    <t>Eq Rate /100 worker-years</t>
    <phoneticPr fontId="3" type="noConversion"/>
  </si>
  <si>
    <t>Average =</t>
    <phoneticPr fontId="3" type="noConversion"/>
  </si>
  <si>
    <t>Total since Jan</t>
    <phoneticPr fontId="3" type="noConversion"/>
  </si>
  <si>
    <t>Total worked hrs</t>
    <phoneticPr fontId="3" type="noConversion"/>
  </si>
  <si>
    <t>No of accident occured</t>
    <phoneticPr fontId="3" type="noConversion"/>
  </si>
  <si>
    <t>**Assume 1 wkr works 306day a year and 9 hours a day; 100 wkr year = 275,400 worked hours</t>
    <phoneticPr fontId="3" type="noConversion"/>
  </si>
  <si>
    <t>Serious</t>
    <phoneticPr fontId="9" type="noConversion"/>
  </si>
  <si>
    <t>Incident / Near Miss</t>
    <phoneticPr fontId="9" type="noConversion"/>
  </si>
  <si>
    <t>Minor</t>
    <phoneticPr fontId="9" type="noConversion"/>
  </si>
  <si>
    <t>Reported</t>
    <phoneticPr fontId="9" type="noConversion"/>
  </si>
  <si>
    <t>Not reported</t>
    <phoneticPr fontId="9" type="noConversion"/>
  </si>
  <si>
    <t>Hand &amp; Finger</t>
    <phoneticPr fontId="9" type="noConversion"/>
  </si>
  <si>
    <t>Foot injury</t>
    <phoneticPr fontId="9" type="noConversion"/>
  </si>
  <si>
    <t>Head injury</t>
    <phoneticPr fontId="9" type="noConversion"/>
  </si>
  <si>
    <t>Stat</t>
    <phoneticPr fontId="9" type="noConversion"/>
  </si>
  <si>
    <t>Date</t>
  </si>
  <si>
    <t>Site</t>
  </si>
  <si>
    <t>Description</t>
  </si>
  <si>
    <t>Subcont</t>
    <phoneticPr fontId="10" type="noConversion"/>
  </si>
  <si>
    <t>Minor/ serious</t>
    <phoneticPr fontId="10" type="noConversion"/>
  </si>
  <si>
    <t>Incd report</t>
    <phoneticPr fontId="10" type="noConversion"/>
  </si>
  <si>
    <t>Category</t>
  </si>
  <si>
    <t>Underlying causes</t>
  </si>
  <si>
    <t>Hot works,</t>
  </si>
  <si>
    <t>Machine safety,</t>
  </si>
  <si>
    <t>Manual handling,</t>
  </si>
  <si>
    <t>Use of manual/powered tools</t>
  </si>
  <si>
    <t>Inadequate safety knowledge</t>
  </si>
  <si>
    <t>Mis-behavior of worker</t>
  </si>
  <si>
    <t>Insufficient/ substandard resource</t>
  </si>
  <si>
    <t xml:space="preserve">Inadequate supervision </t>
  </si>
  <si>
    <t>Inappropriate method/ bad safety mgt</t>
  </si>
  <si>
    <t>Others</t>
    <phoneticPr fontId="10" type="noConversion"/>
  </si>
  <si>
    <t>Hoisting and transportation</t>
    <phoneticPr fontId="10" type="noConversion"/>
  </si>
  <si>
    <t>Housekeeping</t>
    <phoneticPr fontId="10" type="noConversion"/>
  </si>
  <si>
    <t>Lack of focus during work</t>
    <phoneticPr fontId="10" type="noConversion"/>
  </si>
  <si>
    <t>By mistake of others</t>
    <phoneticPr fontId="10" type="noConversion"/>
  </si>
  <si>
    <t>Severity</t>
    <phoneticPr fontId="9" type="noConversion"/>
  </si>
  <si>
    <t>Eq Rate / 100 wkr Year</t>
    <phoneticPr fontId="3" type="noConversion"/>
  </si>
  <si>
    <t xml:space="preserve">100 wkrs hrs in a year </t>
    <phoneticPr fontId="3" type="noConversion"/>
  </si>
  <si>
    <t>Falling object</t>
    <phoneticPr fontId="10" type="noConversion"/>
  </si>
  <si>
    <t>Other / unknown causes</t>
    <phoneticPr fontId="10" type="noConversion"/>
  </si>
  <si>
    <t>Total</t>
    <phoneticPr fontId="10" type="noConversion"/>
  </si>
  <si>
    <t>Reported to LD</t>
    <phoneticPr fontId="10" type="noConversion"/>
  </si>
  <si>
    <t>Yes</t>
    <phoneticPr fontId="10" type="noConversion"/>
  </si>
  <si>
    <t>x</t>
    <phoneticPr fontId="10" type="noConversion"/>
  </si>
  <si>
    <t>Accident Record 2017</t>
    <phoneticPr fontId="9" type="noConversion"/>
  </si>
  <si>
    <t>x</t>
    <phoneticPr fontId="10" type="noConversion"/>
  </si>
  <si>
    <t>Working above ground</t>
    <phoneticPr fontId="10" type="noConversion"/>
  </si>
  <si>
    <t>x</t>
    <phoneticPr fontId="10" type="noConversion"/>
  </si>
  <si>
    <t>x</t>
    <phoneticPr fontId="10" type="noConversion"/>
  </si>
  <si>
    <t>Physical Strength</t>
    <phoneticPr fontId="10" type="noConversion"/>
  </si>
  <si>
    <t>x</t>
    <phoneticPr fontId="10" type="noConversion"/>
  </si>
  <si>
    <t>Particulars</t>
    <phoneticPr fontId="24" type="noConversion"/>
  </si>
  <si>
    <t>Witness Statements</t>
  </si>
  <si>
    <t>Comparable Salary</t>
  </si>
  <si>
    <t>Documents Needed for Form 2</t>
    <phoneticPr fontId="10" type="noConversion"/>
  </si>
  <si>
    <t>Follow Up for Settlement</t>
    <phoneticPr fontId="10" type="noConversion"/>
  </si>
  <si>
    <t>For Civil Claim</t>
    <phoneticPr fontId="10" type="noConversion"/>
  </si>
  <si>
    <t>Inv. Report</t>
    <phoneticPr fontId="10" type="noConversion"/>
  </si>
  <si>
    <t>IP Statements</t>
    <phoneticPr fontId="10" type="noConversion"/>
  </si>
  <si>
    <t>Employment Contract</t>
    <phoneticPr fontId="10" type="noConversion"/>
  </si>
  <si>
    <t>Medical certificate</t>
    <phoneticPr fontId="10" type="noConversion"/>
  </si>
  <si>
    <t>Attendance Record</t>
    <phoneticPr fontId="10" type="noConversion"/>
  </si>
  <si>
    <t>Subcontract with PISA</t>
    <phoneticPr fontId="10" type="noConversion"/>
  </si>
  <si>
    <t>Form 2</t>
    <phoneticPr fontId="10" type="noConversion"/>
  </si>
  <si>
    <t>12 months salary record</t>
    <phoneticPr fontId="10" type="noConversion"/>
  </si>
  <si>
    <t>Original Expenses receipt</t>
    <phoneticPr fontId="10" type="noConversion"/>
  </si>
  <si>
    <t xml:space="preserve">Original SL payment recript </t>
    <phoneticPr fontId="10" type="noConversion"/>
  </si>
  <si>
    <t>Form 5</t>
    <phoneticPr fontId="10" type="noConversion"/>
  </si>
  <si>
    <t>Form 7</t>
    <phoneticPr fontId="10" type="noConversion"/>
  </si>
  <si>
    <t>Final Payment  receipt</t>
    <phoneticPr fontId="10" type="noConversion"/>
  </si>
  <si>
    <t>Detail Investigation Report</t>
    <phoneticPr fontId="10" type="noConversion"/>
  </si>
  <si>
    <t>Safety Training record</t>
    <phoneticPr fontId="10" type="noConversion"/>
  </si>
  <si>
    <t>Witness Statement</t>
    <phoneticPr fontId="10" type="noConversion"/>
  </si>
  <si>
    <t>Photos of the scence/ plant</t>
    <phoneticPr fontId="10" type="noConversion"/>
  </si>
  <si>
    <t>Lay out / floor plan</t>
    <phoneticPr fontId="10" type="noConversion"/>
  </si>
  <si>
    <t>Other relevant information</t>
    <phoneticPr fontId="10" type="noConversion"/>
  </si>
  <si>
    <t>Acc worked hours</t>
    <phoneticPr fontId="10" type="noConversion"/>
  </si>
  <si>
    <t>Moving 100K rate</t>
    <phoneticPr fontId="10" type="noConversion"/>
  </si>
  <si>
    <t>x</t>
    <phoneticPr fontId="10" type="noConversion"/>
  </si>
  <si>
    <t>x</t>
    <phoneticPr fontId="10" type="noConversion"/>
  </si>
  <si>
    <t>x</t>
    <phoneticPr fontId="10" type="noConversion"/>
  </si>
  <si>
    <t>x</t>
    <phoneticPr fontId="10" type="noConversion"/>
  </si>
  <si>
    <t>x</t>
    <phoneticPr fontId="10" type="noConversion"/>
  </si>
  <si>
    <t>x</t>
    <phoneticPr fontId="10" type="noConversion"/>
  </si>
  <si>
    <t>x</t>
    <phoneticPr fontId="10" type="noConversion"/>
  </si>
  <si>
    <t>Site</t>
    <phoneticPr fontId="3" type="noConversion"/>
  </si>
  <si>
    <t>Notification to MC/ Client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</si>
</sst>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_ "/>
    <numFmt numFmtId="178" formatCode="0.00000_);[Red]\(0.00000\)"/>
  </numFmts>
  <fonts count="33">
    <font>
      <sz val="11"/>
      <color theme="1"/>
      <name val="新細明體"/>
      <family val="1"/>
      <charset val="136"/>
      <scheme val="minor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u/>
      <sz val="9.35"/>
      <color indexed="9"/>
      <name val="Calibri"/>
      <family val="2"/>
    </font>
    <font>
      <sz val="11"/>
      <name val="Arial"/>
      <family val="2"/>
    </font>
    <font>
      <u/>
      <sz val="9.35"/>
      <color indexed="12"/>
      <name val="Calibri"/>
      <family val="2"/>
    </font>
    <font>
      <sz val="11"/>
      <color indexed="8"/>
      <name val="Calibri"/>
      <family val="2"/>
    </font>
    <font>
      <sz val="9"/>
      <name val="Calibri"/>
      <family val="2"/>
    </font>
    <font>
      <sz val="9"/>
      <name val="新細明體"/>
      <family val="1"/>
      <charset val="136"/>
    </font>
    <font>
      <sz val="11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u/>
      <sz val="9.35"/>
      <color theme="10"/>
      <name val="Calibri"/>
      <family val="2"/>
    </font>
    <font>
      <sz val="11"/>
      <color theme="0" tint="-4.9989318521683403E-2"/>
      <name val="新細明體"/>
      <family val="1"/>
      <charset val="136"/>
      <scheme val="minor"/>
    </font>
    <font>
      <sz val="11"/>
      <color rgb="FF000000"/>
      <name val="Arial"/>
      <family val="2"/>
    </font>
    <font>
      <sz val="11"/>
      <color rgb="FF000000"/>
      <name val="幼圆"/>
      <family val="3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b/>
      <sz val="10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  <font>
      <sz val="11"/>
      <name val="宋体"/>
      <charset val="136"/>
    </font>
    <font>
      <sz val="11"/>
      <color rgb="FF006100"/>
      <name val="新細明體"/>
      <family val="2"/>
      <charset val="136"/>
      <scheme val="minor"/>
    </font>
    <font>
      <sz val="11"/>
      <color rgb="FF9C0006"/>
      <name val="新細明體"/>
      <family val="2"/>
      <charset val="136"/>
      <scheme val="minor"/>
    </font>
    <font>
      <sz val="9"/>
      <name val="新細明體"/>
      <family val="1"/>
      <charset val="136"/>
      <scheme val="minor"/>
    </font>
    <font>
      <sz val="11"/>
      <color rgb="FF9C6500"/>
      <name val="新細明體"/>
      <family val="2"/>
      <charset val="136"/>
      <scheme val="minor"/>
    </font>
    <font>
      <sz val="11"/>
      <color rgb="FF3F3F76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b/>
      <sz val="11"/>
      <color theme="0"/>
      <name val="新細明體"/>
      <family val="1"/>
      <charset val="136"/>
      <scheme val="minor"/>
    </font>
    <font>
      <sz val="12"/>
      <color theme="1"/>
      <name val="MS PMincho"/>
      <family val="1"/>
      <charset val="128"/>
    </font>
    <font>
      <b/>
      <sz val="11"/>
      <color rgb="FF9C6500"/>
      <name val="新細明體"/>
      <family val="1"/>
      <charset val="136"/>
      <scheme val="minor"/>
    </font>
    <font>
      <sz val="10"/>
      <color theme="1"/>
      <name val="Calibri"/>
      <family val="2"/>
    </font>
    <font>
      <u/>
      <sz val="11"/>
      <color theme="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1" fillId="18" borderId="13" applyNumberFormat="0" applyFont="0" applyAlignment="0" applyProtection="0">
      <alignment vertical="center"/>
    </xf>
    <xf numFmtId="0" fontId="27" fillId="19" borderId="0" applyNumberFormat="0" applyBorder="0" applyAlignment="0" applyProtection="0">
      <alignment vertical="center"/>
    </xf>
  </cellStyleXfs>
  <cellXfs count="129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quotePrefix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1" applyFont="1" applyAlignment="1" applyProtection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1" applyFont="1" applyAlignment="1" applyProtection="1">
      <alignment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176" fontId="0" fillId="0" borderId="1" xfId="0" applyNumberFormat="1" applyBorder="1"/>
    <xf numFmtId="176" fontId="0" fillId="0" borderId="0" xfId="0" applyNumberFormat="1"/>
    <xf numFmtId="176" fontId="0" fillId="4" borderId="0" xfId="0" applyNumberFormat="1" applyFill="1"/>
    <xf numFmtId="176" fontId="0" fillId="2" borderId="1" xfId="0" applyNumberFormat="1" applyFill="1" applyBorder="1"/>
    <xf numFmtId="176" fontId="0" fillId="4" borderId="1" xfId="0" applyNumberFormat="1" applyFill="1" applyBorder="1"/>
    <xf numFmtId="176" fontId="0" fillId="2" borderId="1" xfId="0" applyNumberFormat="1" applyFill="1" applyBorder="1" applyAlignment="1">
      <alignment horizontal="left"/>
    </xf>
    <xf numFmtId="176" fontId="0" fillId="0" borderId="1" xfId="0" applyNumberFormat="1" applyFill="1" applyBorder="1"/>
    <xf numFmtId="176" fontId="0" fillId="0" borderId="0" xfId="0" applyNumberFormat="1" applyBorder="1"/>
    <xf numFmtId="176" fontId="0" fillId="5" borderId="1" xfId="0" applyNumberFormat="1" applyFill="1" applyBorder="1"/>
    <xf numFmtId="177" fontId="0" fillId="0" borderId="0" xfId="0" applyNumberFormat="1"/>
    <xf numFmtId="176" fontId="12" fillId="6" borderId="1" xfId="0" applyNumberFormat="1" applyFont="1" applyFill="1" applyBorder="1" applyAlignment="1">
      <alignment horizontal="left"/>
    </xf>
    <xf numFmtId="176" fontId="12" fillId="6" borderId="1" xfId="0" applyNumberFormat="1" applyFont="1" applyFill="1" applyBorder="1"/>
    <xf numFmtId="176" fontId="0" fillId="7" borderId="0" xfId="0" applyNumberFormat="1" applyFill="1"/>
    <xf numFmtId="176" fontId="14" fillId="8" borderId="3" xfId="0" applyNumberFormat="1" applyFont="1" applyFill="1" applyBorder="1"/>
    <xf numFmtId="176" fontId="14" fillId="8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/>
    </xf>
    <xf numFmtId="176" fontId="0" fillId="2" borderId="3" xfId="0" applyNumberFormat="1" applyFill="1" applyBorder="1"/>
    <xf numFmtId="176" fontId="0" fillId="4" borderId="3" xfId="0" applyNumberFormat="1" applyFill="1" applyBorder="1"/>
    <xf numFmtId="176" fontId="0" fillId="2" borderId="3" xfId="0" quotePrefix="1" applyNumberFormat="1" applyFill="1" applyBorder="1"/>
    <xf numFmtId="14" fontId="0" fillId="0" borderId="0" xfId="0" applyNumberFormat="1" applyAlignment="1">
      <alignment horizontal="center"/>
    </xf>
    <xf numFmtId="178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20" fillId="10" borderId="1" xfId="0" applyFont="1" applyFill="1" applyBorder="1" applyAlignment="1">
      <alignment horizontal="left" vertical="center" wrapText="1"/>
    </xf>
    <xf numFmtId="0" fontId="20" fillId="11" borderId="1" xfId="0" applyFont="1" applyFill="1" applyBorder="1" applyAlignment="1">
      <alignment horizontal="left" vertical="center" wrapText="1"/>
    </xf>
    <xf numFmtId="0" fontId="20" fillId="11" borderId="4" xfId="0" applyFont="1" applyFill="1" applyBorder="1" applyAlignment="1">
      <alignment horizontal="left" vertical="center" wrapText="1"/>
    </xf>
    <xf numFmtId="14" fontId="0" fillId="0" borderId="1" xfId="0" applyNumberFormat="1" applyFill="1" applyBorder="1"/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14" fontId="0" fillId="12" borderId="1" xfId="0" applyNumberFormat="1" applyFill="1" applyBorder="1" applyAlignment="1">
      <alignment horizontal="center"/>
    </xf>
    <xf numFmtId="0" fontId="0" fillId="12" borderId="1" xfId="0" applyFill="1" applyBorder="1" applyAlignment="1">
      <alignment wrapText="1"/>
    </xf>
    <xf numFmtId="0" fontId="0" fillId="12" borderId="0" xfId="0" applyFill="1"/>
    <xf numFmtId="14" fontId="0" fillId="12" borderId="1" xfId="0" applyNumberFormat="1" applyFill="1" applyBorder="1"/>
    <xf numFmtId="0" fontId="0" fillId="13" borderId="1" xfId="0" applyFill="1" applyBorder="1" applyAlignment="1">
      <alignment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0" fontId="22" fillId="14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17" borderId="12" xfId="7" applyAlignment="1">
      <alignment horizontal="center" vertical="center" wrapText="1"/>
    </xf>
    <xf numFmtId="0" fontId="25" fillId="16" borderId="1" xfId="6" applyBorder="1" applyAlignment="1">
      <alignment horizontal="center" vertical="center" wrapText="1"/>
    </xf>
    <xf numFmtId="0" fontId="25" fillId="16" borderId="1" xfId="6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30" fillId="16" borderId="1" xfId="6" applyFont="1" applyBorder="1" applyAlignment="1">
      <alignment horizontal="center" vertical="center"/>
    </xf>
    <xf numFmtId="0" fontId="23" fillId="15" borderId="1" xfId="5" applyBorder="1" applyAlignment="1">
      <alignment horizontal="left" vertical="center" wrapText="1"/>
    </xf>
    <xf numFmtId="14" fontId="23" fillId="15" borderId="1" xfId="5" applyNumberFormat="1" applyBorder="1" applyAlignment="1">
      <alignment horizontal="left" vertical="center" wrapText="1"/>
    </xf>
    <xf numFmtId="0" fontId="23" fillId="15" borderId="1" xfId="5" applyBorder="1" applyAlignment="1">
      <alignment horizontal="center" vertical="center" wrapText="1"/>
    </xf>
    <xf numFmtId="0" fontId="23" fillId="15" borderId="1" xfId="5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13" borderId="3" xfId="0" applyNumberFormat="1" applyFill="1" applyBorder="1"/>
    <xf numFmtId="178" fontId="0" fillId="0" borderId="6" xfId="0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0" fillId="13" borderId="1" xfId="0" applyFill="1" applyBorder="1" applyAlignment="1">
      <alignment horizontal="center"/>
    </xf>
    <xf numFmtId="14" fontId="0" fillId="13" borderId="1" xfId="0" applyNumberFormat="1" applyFill="1" applyBorder="1" applyAlignment="1">
      <alignment horizontal="center"/>
    </xf>
    <xf numFmtId="0" fontId="0" fillId="13" borderId="1" xfId="0" applyFill="1" applyBorder="1"/>
    <xf numFmtId="0" fontId="0" fillId="0" borderId="1" xfId="0" applyFill="1" applyBorder="1" applyAlignment="1">
      <alignment horizontal="center" vertical="top"/>
    </xf>
    <xf numFmtId="14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>
      <alignment vertical="top"/>
    </xf>
    <xf numFmtId="0" fontId="0" fillId="0" borderId="1" xfId="0" applyBorder="1" applyAlignment="1">
      <alignment horizontal="center" vertical="top"/>
    </xf>
    <xf numFmtId="14" fontId="0" fillId="0" borderId="11" xfId="0" applyNumberFormat="1" applyFill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 wrapText="1"/>
    </xf>
    <xf numFmtId="0" fontId="0" fillId="12" borderId="11" xfId="0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0" xfId="0" applyNumberFormat="1" applyAlignment="1">
      <alignment horizontal="center" vertical="top"/>
    </xf>
    <xf numFmtId="0" fontId="18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0" fillId="2" borderId="1" xfId="0" applyFill="1" applyBorder="1" applyAlignment="1">
      <alignment wrapText="1"/>
    </xf>
    <xf numFmtId="0" fontId="0" fillId="0" borderId="4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17" fontId="4" fillId="0" borderId="3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76" fontId="0" fillId="3" borderId="1" xfId="0" applyNumberForma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Alignment="1">
      <alignment horizontal="left" wrapText="1"/>
    </xf>
    <xf numFmtId="0" fontId="19" fillId="9" borderId="7" xfId="0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/>
    </xf>
    <xf numFmtId="0" fontId="19" fillId="9" borderId="9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center"/>
    </xf>
    <xf numFmtId="0" fontId="19" fillId="9" borderId="0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3" fillId="15" borderId="1" xfId="5" applyBorder="1" applyAlignment="1">
      <alignment horizontal="center" vertical="center"/>
    </xf>
    <xf numFmtId="0" fontId="11" fillId="18" borderId="1" xfId="8" applyFont="1" applyBorder="1" applyAlignment="1">
      <alignment horizontal="center" vertical="center"/>
    </xf>
    <xf numFmtId="0" fontId="28" fillId="19" borderId="7" xfId="9" applyFont="1" applyBorder="1" applyAlignment="1">
      <alignment horizontal="center"/>
    </xf>
    <xf numFmtId="0" fontId="28" fillId="19" borderId="8" xfId="9" applyFont="1" applyBorder="1" applyAlignment="1">
      <alignment horizontal="center"/>
    </xf>
  </cellXfs>
  <cellStyles count="10">
    <cellStyle name="Accent2" xfId="9" builtinId="33"/>
    <cellStyle name="Bad" xfId="5" builtinId="27"/>
    <cellStyle name="Good" xfId="4" builtinId="26"/>
    <cellStyle name="Hyperlink" xfId="1" builtinId="8"/>
    <cellStyle name="Input" xfId="7" builtinId="20"/>
    <cellStyle name="Neutral" xfId="6" builtinId="28"/>
    <cellStyle name="Normal" xfId="0" builtinId="0"/>
    <cellStyle name="Normal 2" xfId="2"/>
    <cellStyle name="Normal 3" xfId="3"/>
    <cellStyle name="Note" xfId="8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H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60"/>
      <c:rotY val="5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'Accd Rate 2017'!$B$36</c:f>
              <c:strCache>
                <c:ptCount val="1"/>
                <c:pt idx="0">
                  <c:v>Eq acd / 100,000 wkd hrs</c:v>
                </c:pt>
              </c:strCache>
            </c:strRef>
          </c:tx>
          <c:invertIfNegative val="0"/>
          <c:cat>
            <c:strRef>
              <c:f>'Accd Rate 2017'!$C$17:$N$17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'Accd Rate 2017'!$C$36:$N$36</c:f>
              <c:numCache>
                <c:formatCode>0.00_);[Red]\(0.00\)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'Accd Rate 2017'!$B$35</c:f>
              <c:strCache>
                <c:ptCount val="1"/>
                <c:pt idx="0">
                  <c:v>Worked hrs of the month*</c:v>
                </c:pt>
              </c:strCache>
            </c:strRef>
          </c:tx>
          <c:invertIfNegative val="0"/>
          <c:val>
            <c:numRef>
              <c:f>'Accd Rate 2017'!$C$35:$N$35</c:f>
              <c:numCache>
                <c:formatCode>0.00000_);[Red]\(0.00000\)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'Accd Rate 2017'!$B$33</c:f>
              <c:strCache>
                <c:ptCount val="1"/>
                <c:pt idx="0">
                  <c:v>Total no of Acd this month</c:v>
                </c:pt>
              </c:strCache>
            </c:strRef>
          </c:tx>
          <c:invertIfNegative val="0"/>
          <c:val>
            <c:numRef>
              <c:f>'Accd Rate 2017'!$C$33:$N$33</c:f>
              <c:numCache>
                <c:formatCode>0.00_);[Red]\(0.00\)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'Accd Rate 2017'!$B$39</c:f>
              <c:strCache>
                <c:ptCount val="1"/>
                <c:pt idx="0">
                  <c:v>Moving 100K rate</c:v>
                </c:pt>
              </c:strCache>
            </c:strRef>
          </c:tx>
          <c:invertIfNegative val="0"/>
          <c:val>
            <c:numRef>
              <c:f>'Accd Rate 2017'!$C$39:$N$39</c:f>
              <c:numCache>
                <c:formatCode>0.00_);[Red]\(0.00\)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9349888"/>
        <c:axId val="169351424"/>
        <c:axId val="0"/>
      </c:bar3DChart>
      <c:catAx>
        <c:axId val="169349888"/>
        <c:scaling>
          <c:orientation val="minMax"/>
        </c:scaling>
        <c:delete val="0"/>
        <c:axPos val="b"/>
        <c:majorTickMark val="out"/>
        <c:minorTickMark val="none"/>
        <c:tickLblPos val="nextTo"/>
        <c:crossAx val="169351424"/>
        <c:crosses val="autoZero"/>
        <c:auto val="1"/>
        <c:lblAlgn val="ctr"/>
        <c:lblOffset val="100"/>
        <c:noMultiLvlLbl val="0"/>
      </c:catAx>
      <c:valAx>
        <c:axId val="169351424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69349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accent3">
          <a:lumMod val="60000"/>
          <a:lumOff val="40000"/>
        </a:schemeClr>
      </a:outerShdw>
    </a:effec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H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'Accd Rate 2017'!$B$35</c:f>
              <c:strCache>
                <c:ptCount val="1"/>
                <c:pt idx="0">
                  <c:v>Worked hrs of the month*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'Accd Rate 2017'!$C$35:$K$35</c:f>
              <c:numCache>
                <c:formatCode>0.00000_);[Red]\(0.00000\)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'Accd Rate 2017'!$B$36</c:f>
              <c:strCache>
                <c:ptCount val="1"/>
                <c:pt idx="0">
                  <c:v>Eq acd / 100,000 wkd hrs</c:v>
                </c:pt>
              </c:strCache>
            </c:strRef>
          </c:tx>
          <c:marker>
            <c:symbol val="none"/>
          </c:marker>
          <c:val>
            <c:numRef>
              <c:f>'Accd Rate 2017'!$C$36:$K$36</c:f>
              <c:numCache>
                <c:formatCode>0.00_);[Red]\(0.00\)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'Accd Rate 2017'!$B$37</c:f>
              <c:strCache>
                <c:ptCount val="1"/>
                <c:pt idx="0">
                  <c:v>Eq Rate / 100 wkr Year</c:v>
                </c:pt>
              </c:strCache>
            </c:strRef>
          </c:tx>
          <c:marker>
            <c:symbol val="none"/>
          </c:marker>
          <c:val>
            <c:numRef>
              <c:f>'Accd Rate 2017'!$C$37:$K$37</c:f>
            </c:numRef>
          </c:val>
          <c:smooth val="0"/>
        </c:ser>
        <c:ser>
          <c:idx val="3"/>
          <c:order val="3"/>
          <c:tx>
            <c:strRef>
              <c:f>'Accd Rate 2017'!$B$38</c:f>
              <c:strCache>
                <c:ptCount val="1"/>
                <c:pt idx="0">
                  <c:v>Acc worked hours</c:v>
                </c:pt>
              </c:strCache>
            </c:strRef>
          </c:tx>
          <c:marker>
            <c:symbol val="none"/>
          </c:marker>
          <c:val>
            <c:numRef>
              <c:f>'Accd Rate 2017'!$C$38:$K$38</c:f>
            </c:numRef>
          </c:val>
          <c:smooth val="0"/>
        </c:ser>
        <c:ser>
          <c:idx val="4"/>
          <c:order val="4"/>
          <c:tx>
            <c:strRef>
              <c:f>'Accd Rate 2017'!$B$39</c:f>
              <c:strCache>
                <c:ptCount val="1"/>
                <c:pt idx="0">
                  <c:v>Moving 100K rate</c:v>
                </c:pt>
              </c:strCache>
            </c:strRef>
          </c:tx>
          <c:marker>
            <c:symbol val="none"/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'Accd Rate 2017'!$C$39:$K$39</c:f>
              <c:numCache>
                <c:formatCode>0.00_);[Red]\(0.00\)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08384"/>
        <c:axId val="169409920"/>
      </c:lineChart>
      <c:catAx>
        <c:axId val="16940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69409920"/>
        <c:crosses val="autoZero"/>
        <c:auto val="1"/>
        <c:lblAlgn val="ctr"/>
        <c:lblOffset val="100"/>
        <c:noMultiLvlLbl val="0"/>
      </c:catAx>
      <c:valAx>
        <c:axId val="169409920"/>
        <c:scaling>
          <c:orientation val="minMax"/>
        </c:scaling>
        <c:delete val="0"/>
        <c:axPos val="l"/>
        <c:majorGridlines/>
        <c:numFmt formatCode="0.00000_);[Red]\(0.00000\)" sourceLinked="1"/>
        <c:majorTickMark val="out"/>
        <c:minorTickMark val="none"/>
        <c:tickLblPos val="nextTo"/>
        <c:crossAx val="16940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H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'Accd record 2017'!$I$1:$R$1</c:f>
              <c:strCache>
                <c:ptCount val="1"/>
                <c:pt idx="0">
                  <c:v>Category</c:v>
                </c:pt>
              </c:strCache>
            </c:strRef>
          </c:tx>
          <c:cat>
            <c:strRef>
              <c:f>'Accd record 2017'!$J$2:$R$2</c:f>
              <c:strCache>
                <c:ptCount val="9"/>
                <c:pt idx="0">
                  <c:v>Working above ground</c:v>
                </c:pt>
                <c:pt idx="1">
                  <c:v>Falling object</c:v>
                </c:pt>
                <c:pt idx="2">
                  <c:v>Hot works,</c:v>
                </c:pt>
                <c:pt idx="3">
                  <c:v>Machine safety,</c:v>
                </c:pt>
                <c:pt idx="4">
                  <c:v>Manual handling,</c:v>
                </c:pt>
                <c:pt idx="5">
                  <c:v>Hoisting and transportation</c:v>
                </c:pt>
                <c:pt idx="6">
                  <c:v>Housekeeping</c:v>
                </c:pt>
                <c:pt idx="7">
                  <c:v>Use of manual/powered tools</c:v>
                </c:pt>
                <c:pt idx="8">
                  <c:v>Others</c:v>
                </c:pt>
              </c:strCache>
            </c:strRef>
          </c:cat>
          <c:val>
            <c:numRef>
              <c:f>'Accd record 2017'!$J$48:$R$48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13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zh-HK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H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'Accd record 2017'!$S$1:$Z$1</c:f>
              <c:strCache>
                <c:ptCount val="1"/>
                <c:pt idx="0">
                  <c:v>Underlying causes</c:v>
                </c:pt>
              </c:strCache>
            </c:strRef>
          </c:tx>
          <c:cat>
            <c:strRef>
              <c:f>'Accd record 2017'!$S$2:$Z$2</c:f>
              <c:strCache>
                <c:ptCount val="8"/>
                <c:pt idx="0">
                  <c:v>Inadequate safety knowledge</c:v>
                </c:pt>
                <c:pt idx="1">
                  <c:v>Mis-behavior of worker</c:v>
                </c:pt>
                <c:pt idx="2">
                  <c:v>Insufficient/ substandard resource</c:v>
                </c:pt>
                <c:pt idx="3">
                  <c:v>Inadequate supervision </c:v>
                </c:pt>
                <c:pt idx="4">
                  <c:v>Inappropriate method/ bad safety mgt</c:v>
                </c:pt>
                <c:pt idx="5">
                  <c:v>Lack of focus during work</c:v>
                </c:pt>
                <c:pt idx="6">
                  <c:v>By mistake of others</c:v>
                </c:pt>
                <c:pt idx="7">
                  <c:v>Other / unknown causes</c:v>
                </c:pt>
              </c:strCache>
            </c:strRef>
          </c:cat>
          <c:val>
            <c:numRef>
              <c:f>'Accd record 2017'!$S$48:$Z$48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  <c:pt idx="5">
                  <c:v>15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42</xdr:row>
      <xdr:rowOff>109537</xdr:rowOff>
    </xdr:from>
    <xdr:to>
      <xdr:col>11</xdr:col>
      <xdr:colOff>600074</xdr:colOff>
      <xdr:row>65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190499</xdr:colOff>
      <xdr:row>43</xdr:row>
      <xdr:rowOff>61912</xdr:rowOff>
    </xdr:from>
    <xdr:to>
      <xdr:col>23</xdr:col>
      <xdr:colOff>466724</xdr:colOff>
      <xdr:row>60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576261</xdr:colOff>
      <xdr:row>49</xdr:row>
      <xdr:rowOff>147637</xdr:rowOff>
    </xdr:from>
    <xdr:to>
      <xdr:col>16</xdr:col>
      <xdr:colOff>385762</xdr:colOff>
      <xdr:row>66</xdr:row>
      <xdr:rowOff>58737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285750</xdr:colOff>
      <xdr:row>49</xdr:row>
      <xdr:rowOff>166688</xdr:rowOff>
    </xdr:from>
    <xdr:to>
      <xdr:col>25</xdr:col>
      <xdr:colOff>481012</xdr:colOff>
      <xdr:row>66</xdr:row>
      <xdr:rowOff>39687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b/publish?EQBCT=b5d7dc678ebf4028aaa5b6a20c1ce7c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workbookViewId="0">
      <selection activeCell="B16" sqref="B16"/>
    </sheetView>
  </sheetViews>
  <sheetFormatPr defaultRowHeight="15.75"/>
  <cols>
    <col min="1" max="1" width="9.140625" style="3"/>
    <col min="2" max="2" width="41.85546875" style="13" customWidth="1"/>
    <col min="3" max="12" width="9.140625" style="3"/>
    <col min="13" max="13" width="9.140625" style="2"/>
    <col min="64" max="16384" width="9.140625" style="2"/>
  </cols>
  <sheetData>
    <row r="1" spans="1:63">
      <c r="A1" s="1" t="s">
        <v>25</v>
      </c>
      <c r="B1" s="11"/>
      <c r="C1" s="7"/>
      <c r="D1" s="7"/>
    </row>
    <row r="3" spans="1:63" ht="35.25" customHeight="1">
      <c r="A3" s="111"/>
      <c r="B3" s="111" t="s">
        <v>0</v>
      </c>
      <c r="C3" s="111" t="s">
        <v>1</v>
      </c>
      <c r="D3" s="108">
        <v>41640</v>
      </c>
      <c r="E3" s="109"/>
      <c r="F3" s="109"/>
      <c r="G3" s="109"/>
      <c r="H3" s="110"/>
      <c r="I3" s="108">
        <v>41671</v>
      </c>
      <c r="J3" s="109"/>
      <c r="K3" s="109"/>
      <c r="L3" s="109"/>
      <c r="M3" s="110"/>
      <c r="N3" s="108">
        <v>41699</v>
      </c>
      <c r="O3" s="109"/>
      <c r="P3" s="109"/>
      <c r="Q3" s="109"/>
      <c r="R3" s="110"/>
      <c r="S3" s="108">
        <v>41730</v>
      </c>
      <c r="T3" s="109"/>
      <c r="U3" s="109"/>
      <c r="V3" s="109"/>
      <c r="W3" s="110"/>
      <c r="X3" s="108">
        <v>41760</v>
      </c>
      <c r="Y3" s="109"/>
      <c r="Z3" s="109"/>
      <c r="AA3" s="109"/>
      <c r="AB3" s="110"/>
      <c r="AC3" s="108">
        <v>41791</v>
      </c>
      <c r="AD3" s="109"/>
      <c r="AE3" s="109"/>
      <c r="AF3" s="109"/>
      <c r="AG3" s="110"/>
      <c r="AH3" s="108">
        <v>41821</v>
      </c>
      <c r="AI3" s="109"/>
      <c r="AJ3" s="109"/>
      <c r="AK3" s="109"/>
      <c r="AL3" s="110"/>
      <c r="AM3" s="108">
        <v>41852</v>
      </c>
      <c r="AN3" s="109"/>
      <c r="AO3" s="109"/>
      <c r="AP3" s="109"/>
      <c r="AQ3" s="110"/>
      <c r="AR3" s="108">
        <v>41883</v>
      </c>
      <c r="AS3" s="109"/>
      <c r="AT3" s="109"/>
      <c r="AU3" s="109"/>
      <c r="AV3" s="110"/>
      <c r="AW3" s="108">
        <v>41913</v>
      </c>
      <c r="AX3" s="109"/>
      <c r="AY3" s="109"/>
      <c r="AZ3" s="109"/>
      <c r="BA3" s="110"/>
      <c r="BB3" s="108">
        <v>41944</v>
      </c>
      <c r="BC3" s="109"/>
      <c r="BD3" s="109"/>
      <c r="BE3" s="109"/>
      <c r="BF3" s="110"/>
      <c r="BG3" s="108">
        <v>41974</v>
      </c>
      <c r="BH3" s="109"/>
      <c r="BI3" s="109"/>
      <c r="BJ3" s="109"/>
      <c r="BK3" s="110"/>
    </row>
    <row r="4" spans="1:63" ht="45.75" customHeight="1">
      <c r="A4" s="112"/>
      <c r="B4" s="112"/>
      <c r="C4" s="112"/>
      <c r="D4" s="8" t="s">
        <v>28</v>
      </c>
      <c r="E4" s="8" t="s">
        <v>27</v>
      </c>
      <c r="F4" s="8" t="s">
        <v>52</v>
      </c>
      <c r="G4" s="8" t="s">
        <v>29</v>
      </c>
      <c r="H4" s="8" t="s">
        <v>30</v>
      </c>
      <c r="I4" s="8" t="s">
        <v>28</v>
      </c>
      <c r="J4" s="8" t="s">
        <v>27</v>
      </c>
      <c r="K4" s="8" t="s">
        <v>52</v>
      </c>
      <c r="L4" s="8" t="s">
        <v>29</v>
      </c>
      <c r="M4" s="8" t="s">
        <v>30</v>
      </c>
      <c r="N4" s="8" t="s">
        <v>28</v>
      </c>
      <c r="O4" s="8" t="s">
        <v>27</v>
      </c>
      <c r="P4" s="8" t="s">
        <v>52</v>
      </c>
      <c r="Q4" s="8" t="s">
        <v>29</v>
      </c>
      <c r="R4" s="8" t="s">
        <v>30</v>
      </c>
      <c r="S4" s="8" t="s">
        <v>28</v>
      </c>
      <c r="T4" s="8" t="s">
        <v>27</v>
      </c>
      <c r="U4" s="8" t="s">
        <v>52</v>
      </c>
      <c r="V4" s="8" t="s">
        <v>29</v>
      </c>
      <c r="W4" s="8" t="s">
        <v>30</v>
      </c>
      <c r="X4" s="8" t="s">
        <v>28</v>
      </c>
      <c r="Y4" s="8" t="s">
        <v>27</v>
      </c>
      <c r="Z4" s="8" t="s">
        <v>52</v>
      </c>
      <c r="AA4" s="8" t="s">
        <v>29</v>
      </c>
      <c r="AB4" s="8" t="s">
        <v>30</v>
      </c>
      <c r="AC4" s="8" t="s">
        <v>28</v>
      </c>
      <c r="AD4" s="8" t="s">
        <v>27</v>
      </c>
      <c r="AE4" s="8" t="s">
        <v>52</v>
      </c>
      <c r="AF4" s="8" t="s">
        <v>29</v>
      </c>
      <c r="AG4" s="8" t="s">
        <v>30</v>
      </c>
      <c r="AH4" s="8" t="s">
        <v>28</v>
      </c>
      <c r="AI4" s="8" t="s">
        <v>27</v>
      </c>
      <c r="AJ4" s="8" t="s">
        <v>52</v>
      </c>
      <c r="AK4" s="8" t="s">
        <v>29</v>
      </c>
      <c r="AL4" s="8" t="s">
        <v>30</v>
      </c>
      <c r="AM4" s="8" t="s">
        <v>28</v>
      </c>
      <c r="AN4" s="8" t="s">
        <v>27</v>
      </c>
      <c r="AO4" s="8" t="s">
        <v>52</v>
      </c>
      <c r="AP4" s="8" t="s">
        <v>29</v>
      </c>
      <c r="AQ4" s="8" t="s">
        <v>30</v>
      </c>
      <c r="AR4" s="8" t="s">
        <v>28</v>
      </c>
      <c r="AS4" s="8" t="s">
        <v>27</v>
      </c>
      <c r="AT4" s="8" t="s">
        <v>52</v>
      </c>
      <c r="AU4" s="8" t="s">
        <v>29</v>
      </c>
      <c r="AV4" s="8" t="s">
        <v>30</v>
      </c>
      <c r="AW4" s="8" t="s">
        <v>28</v>
      </c>
      <c r="AX4" s="8" t="s">
        <v>27</v>
      </c>
      <c r="AY4" s="8" t="s">
        <v>52</v>
      </c>
      <c r="AZ4" s="8" t="s">
        <v>29</v>
      </c>
      <c r="BA4" s="8" t="s">
        <v>30</v>
      </c>
      <c r="BB4" s="8" t="s">
        <v>28</v>
      </c>
      <c r="BC4" s="8" t="s">
        <v>27</v>
      </c>
      <c r="BD4" s="8" t="s">
        <v>52</v>
      </c>
      <c r="BE4" s="8" t="s">
        <v>29</v>
      </c>
      <c r="BF4" s="8" t="s">
        <v>30</v>
      </c>
      <c r="BG4" s="8" t="s">
        <v>28</v>
      </c>
      <c r="BH4" s="8" t="s">
        <v>27</v>
      </c>
      <c r="BI4" s="8" t="s">
        <v>52</v>
      </c>
      <c r="BJ4" s="8" t="s">
        <v>29</v>
      </c>
      <c r="BK4" s="8" t="s">
        <v>30</v>
      </c>
    </row>
    <row r="5" spans="1:63" s="15" customFormat="1" ht="28.5">
      <c r="A5" s="4"/>
      <c r="B5" s="6" t="s">
        <v>51</v>
      </c>
      <c r="C5" s="4"/>
      <c r="D5" s="4"/>
      <c r="E5" s="4"/>
      <c r="F5" s="4"/>
      <c r="G5" s="4"/>
      <c r="H5" s="4"/>
      <c r="I5" s="4"/>
      <c r="J5" s="4"/>
      <c r="K5" s="4"/>
      <c r="L5" s="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</row>
    <row r="6" spans="1:63" ht="28.5">
      <c r="A6" s="4" t="s">
        <v>19</v>
      </c>
      <c r="B6" s="12" t="s">
        <v>31</v>
      </c>
      <c r="C6" s="5" t="s">
        <v>17</v>
      </c>
      <c r="D6" s="5"/>
      <c r="E6" s="5"/>
      <c r="F6" s="5"/>
      <c r="G6" s="5"/>
      <c r="H6" s="5"/>
      <c r="I6" s="5"/>
      <c r="J6" s="5"/>
      <c r="K6" s="5"/>
      <c r="L6" s="5"/>
      <c r="M6" s="5"/>
      <c r="N6" s="9"/>
      <c r="O6" s="10"/>
      <c r="P6" s="10"/>
      <c r="Q6" s="9"/>
      <c r="R6" s="9"/>
      <c r="S6" s="9"/>
      <c r="T6" s="10"/>
      <c r="U6" s="10"/>
      <c r="V6" s="9"/>
      <c r="W6" s="9"/>
      <c r="X6" s="9"/>
      <c r="Y6" s="10"/>
      <c r="Z6" s="10"/>
      <c r="AA6" s="9"/>
      <c r="AB6" s="9"/>
      <c r="AC6" s="9"/>
      <c r="AD6" s="10"/>
      <c r="AE6" s="10"/>
      <c r="AF6" s="9"/>
      <c r="AG6" s="9"/>
      <c r="AH6" s="9"/>
      <c r="AI6" s="10"/>
      <c r="AJ6" s="10"/>
      <c r="AK6" s="9"/>
      <c r="AL6" s="9"/>
      <c r="AM6" s="9"/>
      <c r="AN6" s="10"/>
      <c r="AO6" s="10"/>
      <c r="AP6" s="9"/>
      <c r="AQ6" s="9"/>
      <c r="AR6" s="9"/>
      <c r="AS6" s="10"/>
      <c r="AT6" s="10"/>
      <c r="AU6" s="9"/>
      <c r="AV6" s="9"/>
      <c r="AW6" s="9"/>
      <c r="AX6" s="10"/>
      <c r="AY6" s="10"/>
      <c r="AZ6" s="9"/>
      <c r="BA6" s="9"/>
      <c r="BB6" s="9"/>
      <c r="BC6" s="10"/>
      <c r="BD6" s="10"/>
      <c r="BE6" s="9"/>
      <c r="BF6" s="9"/>
      <c r="BG6" s="9"/>
      <c r="BH6" s="10"/>
      <c r="BI6" s="10"/>
      <c r="BJ6" s="9"/>
      <c r="BK6" s="9"/>
    </row>
    <row r="7" spans="1:63" ht="28.5">
      <c r="A7" s="4" t="s">
        <v>20</v>
      </c>
      <c r="B7" s="12" t="s">
        <v>32</v>
      </c>
      <c r="C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9"/>
      <c r="O7" s="10"/>
      <c r="P7" s="10"/>
      <c r="Q7" s="9"/>
      <c r="R7" s="9"/>
      <c r="S7" s="9"/>
      <c r="T7" s="10"/>
      <c r="U7" s="10"/>
      <c r="V7" s="9"/>
      <c r="W7" s="9"/>
      <c r="X7" s="9"/>
      <c r="Y7" s="10"/>
      <c r="Z7" s="10"/>
      <c r="AA7" s="9"/>
      <c r="AB7" s="9"/>
      <c r="AC7" s="9"/>
      <c r="AD7" s="10"/>
      <c r="AE7" s="10"/>
      <c r="AF7" s="9"/>
      <c r="AG7" s="9"/>
      <c r="AH7" s="9"/>
      <c r="AI7" s="10"/>
      <c r="AJ7" s="10"/>
      <c r="AK7" s="9"/>
      <c r="AL7" s="9"/>
      <c r="AM7" s="9"/>
      <c r="AN7" s="10"/>
      <c r="AO7" s="10"/>
      <c r="AP7" s="9"/>
      <c r="AQ7" s="9"/>
      <c r="AR7" s="9"/>
      <c r="AS7" s="10"/>
      <c r="AT7" s="10"/>
      <c r="AU7" s="9"/>
      <c r="AV7" s="9"/>
      <c r="AW7" s="9"/>
      <c r="AX7" s="10"/>
      <c r="AY7" s="10"/>
      <c r="AZ7" s="9"/>
      <c r="BA7" s="9"/>
      <c r="BB7" s="9"/>
      <c r="BC7" s="10"/>
      <c r="BD7" s="10"/>
      <c r="BE7" s="9"/>
      <c r="BF7" s="9"/>
      <c r="BG7" s="9"/>
      <c r="BH7" s="10"/>
      <c r="BI7" s="10"/>
      <c r="BJ7" s="9"/>
      <c r="BK7" s="9"/>
    </row>
    <row r="8" spans="1:63" ht="28.5">
      <c r="A8" s="4" t="s">
        <v>21</v>
      </c>
      <c r="B8" s="12" t="s">
        <v>33</v>
      </c>
      <c r="C8" s="4" t="s">
        <v>2</v>
      </c>
      <c r="D8" s="5"/>
      <c r="E8" s="5"/>
      <c r="F8" s="5"/>
      <c r="G8" s="5"/>
      <c r="H8" s="5"/>
      <c r="I8" s="5"/>
      <c r="J8" s="5"/>
      <c r="K8" s="5"/>
      <c r="L8" s="5"/>
      <c r="M8" s="5"/>
      <c r="N8" s="9"/>
      <c r="O8" s="10"/>
      <c r="P8" s="10"/>
      <c r="Q8" s="9"/>
      <c r="R8" s="9"/>
      <c r="S8" s="9"/>
      <c r="T8" s="10"/>
      <c r="U8" s="10"/>
      <c r="V8" s="9"/>
      <c r="W8" s="9"/>
      <c r="X8" s="9"/>
      <c r="Y8" s="10"/>
      <c r="Z8" s="10"/>
      <c r="AA8" s="9"/>
      <c r="AB8" s="9"/>
      <c r="AC8" s="9"/>
      <c r="AD8" s="10"/>
      <c r="AE8" s="10"/>
      <c r="AF8" s="9"/>
      <c r="AG8" s="9"/>
      <c r="AH8" s="9"/>
      <c r="AI8" s="10"/>
      <c r="AJ8" s="10"/>
      <c r="AK8" s="9"/>
      <c r="AL8" s="9"/>
      <c r="AM8" s="9"/>
      <c r="AN8" s="10"/>
      <c r="AO8" s="10"/>
      <c r="AP8" s="9"/>
      <c r="AQ8" s="9"/>
      <c r="AR8" s="9"/>
      <c r="AS8" s="10"/>
      <c r="AT8" s="10"/>
      <c r="AU8" s="9"/>
      <c r="AV8" s="9"/>
      <c r="AW8" s="9"/>
      <c r="AX8" s="10"/>
      <c r="AY8" s="10"/>
      <c r="AZ8" s="9"/>
      <c r="BA8" s="9"/>
      <c r="BB8" s="9"/>
      <c r="BC8" s="10"/>
      <c r="BD8" s="10"/>
      <c r="BE8" s="9"/>
      <c r="BF8" s="9"/>
      <c r="BG8" s="9"/>
      <c r="BH8" s="10"/>
      <c r="BI8" s="10"/>
      <c r="BJ8" s="9"/>
      <c r="BK8" s="9"/>
    </row>
    <row r="9" spans="1:63" ht="28.5">
      <c r="A9" s="4" t="s">
        <v>22</v>
      </c>
      <c r="B9" s="12" t="s">
        <v>34</v>
      </c>
      <c r="C9" s="4" t="s">
        <v>2</v>
      </c>
      <c r="D9" s="5"/>
      <c r="E9" s="5"/>
      <c r="F9" s="5"/>
      <c r="G9" s="5"/>
      <c r="H9" s="5"/>
      <c r="I9" s="5"/>
      <c r="J9" s="5"/>
      <c r="K9" s="5"/>
      <c r="L9" s="5"/>
      <c r="M9" s="5"/>
      <c r="N9" s="9"/>
      <c r="O9" s="10"/>
      <c r="P9" s="10"/>
      <c r="Q9" s="9"/>
      <c r="R9" s="9"/>
      <c r="S9" s="9"/>
      <c r="T9" s="10"/>
      <c r="U9" s="10"/>
      <c r="V9" s="9"/>
      <c r="W9" s="9"/>
      <c r="X9" s="9"/>
      <c r="Y9" s="10"/>
      <c r="Z9" s="10"/>
      <c r="AA9" s="9"/>
      <c r="AB9" s="9"/>
      <c r="AC9" s="9"/>
      <c r="AD9" s="10"/>
      <c r="AE9" s="10"/>
      <c r="AF9" s="9"/>
      <c r="AG9" s="9"/>
      <c r="AH9" s="9"/>
      <c r="AI9" s="10"/>
      <c r="AJ9" s="10"/>
      <c r="AK9" s="9"/>
      <c r="AL9" s="9"/>
      <c r="AM9" s="9"/>
      <c r="AN9" s="10"/>
      <c r="AO9" s="10"/>
      <c r="AP9" s="9"/>
      <c r="AQ9" s="9"/>
      <c r="AR9" s="9"/>
      <c r="AS9" s="10"/>
      <c r="AT9" s="10"/>
      <c r="AU9" s="9"/>
      <c r="AV9" s="9"/>
      <c r="AW9" s="9"/>
      <c r="AX9" s="10"/>
      <c r="AY9" s="10"/>
      <c r="AZ9" s="9"/>
      <c r="BA9" s="9"/>
      <c r="BB9" s="9"/>
      <c r="BC9" s="10"/>
      <c r="BD9" s="10"/>
      <c r="BE9" s="9"/>
      <c r="BF9" s="9"/>
      <c r="BG9" s="9"/>
      <c r="BH9" s="10"/>
      <c r="BI9" s="10"/>
      <c r="BJ9" s="9"/>
      <c r="BK9" s="9"/>
    </row>
    <row r="10" spans="1:63" ht="28.5">
      <c r="A10" s="4" t="s">
        <v>23</v>
      </c>
      <c r="B10" s="12" t="s">
        <v>35</v>
      </c>
      <c r="C10" s="4" t="s">
        <v>2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9"/>
      <c r="O10" s="10"/>
      <c r="P10" s="10"/>
      <c r="Q10" s="9"/>
      <c r="R10" s="9"/>
      <c r="S10" s="9"/>
      <c r="T10" s="10"/>
      <c r="U10" s="10"/>
      <c r="V10" s="9"/>
      <c r="W10" s="9"/>
      <c r="X10" s="9"/>
      <c r="Y10" s="10"/>
      <c r="Z10" s="10"/>
      <c r="AA10" s="9"/>
      <c r="AB10" s="9"/>
      <c r="AC10" s="9"/>
      <c r="AD10" s="10"/>
      <c r="AE10" s="10"/>
      <c r="AF10" s="9"/>
      <c r="AG10" s="9"/>
      <c r="AH10" s="9"/>
      <c r="AI10" s="10"/>
      <c r="AJ10" s="10"/>
      <c r="AK10" s="9"/>
      <c r="AL10" s="9"/>
      <c r="AM10" s="9"/>
      <c r="AN10" s="10"/>
      <c r="AO10" s="10"/>
      <c r="AP10" s="9"/>
      <c r="AQ10" s="9"/>
      <c r="AR10" s="9"/>
      <c r="AS10" s="10"/>
      <c r="AT10" s="10"/>
      <c r="AU10" s="9"/>
      <c r="AV10" s="9"/>
      <c r="AW10" s="9"/>
      <c r="AX10" s="10"/>
      <c r="AY10" s="10"/>
      <c r="AZ10" s="9"/>
      <c r="BA10" s="9"/>
      <c r="BB10" s="9"/>
      <c r="BC10" s="10"/>
      <c r="BD10" s="10"/>
      <c r="BE10" s="9"/>
      <c r="BF10" s="9"/>
      <c r="BG10" s="9"/>
      <c r="BH10" s="10"/>
      <c r="BI10" s="10"/>
      <c r="BJ10" s="9"/>
      <c r="BK10" s="9"/>
    </row>
    <row r="11" spans="1:63" ht="28.5">
      <c r="A11" s="4" t="s">
        <v>24</v>
      </c>
      <c r="B11" s="12" t="s">
        <v>36</v>
      </c>
      <c r="C11" s="4" t="s">
        <v>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ht="28.5">
      <c r="A12" s="4" t="s">
        <v>3</v>
      </c>
      <c r="B12" s="12" t="s">
        <v>37</v>
      </c>
      <c r="C12" s="4" t="s">
        <v>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</row>
    <row r="13" spans="1:63" ht="28.5">
      <c r="A13" s="4" t="s">
        <v>4</v>
      </c>
      <c r="B13" s="12" t="s">
        <v>38</v>
      </c>
      <c r="C13" s="4" t="s">
        <v>2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</row>
    <row r="14" spans="1:63" ht="28.5">
      <c r="A14" s="4" t="s">
        <v>5</v>
      </c>
      <c r="B14" s="12" t="s">
        <v>39</v>
      </c>
      <c r="C14" s="4" t="s">
        <v>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</row>
    <row r="15" spans="1:63" ht="28.5">
      <c r="A15" s="4" t="s">
        <v>6</v>
      </c>
      <c r="B15" s="12" t="s">
        <v>40</v>
      </c>
      <c r="C15" s="4" t="s">
        <v>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</row>
    <row r="16" spans="1:63" ht="30">
      <c r="A16" s="4" t="s">
        <v>7</v>
      </c>
      <c r="B16" s="12" t="s">
        <v>49</v>
      </c>
      <c r="C16" s="4" t="s">
        <v>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</row>
    <row r="17" spans="1:63" ht="28.5">
      <c r="A17" s="4" t="s">
        <v>8</v>
      </c>
      <c r="B17" s="12" t="s">
        <v>41</v>
      </c>
      <c r="C17" s="4" t="s">
        <v>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</row>
    <row r="18" spans="1:63" ht="28.5">
      <c r="A18" s="4" t="s">
        <v>9</v>
      </c>
      <c r="B18" s="12" t="s">
        <v>42</v>
      </c>
      <c r="C18" s="4" t="s">
        <v>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</row>
    <row r="19" spans="1:63" ht="28.5">
      <c r="A19" s="4" t="s">
        <v>10</v>
      </c>
      <c r="B19" s="12" t="s">
        <v>43</v>
      </c>
      <c r="C19" s="4" t="s">
        <v>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</row>
    <row r="20" spans="1:63" ht="28.5">
      <c r="A20" s="4" t="s">
        <v>11</v>
      </c>
      <c r="B20" s="12" t="s">
        <v>44</v>
      </c>
      <c r="C20" s="4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</row>
    <row r="21" spans="1:63" ht="28.5">
      <c r="A21" s="4" t="s">
        <v>12</v>
      </c>
      <c r="B21" s="12" t="s">
        <v>45</v>
      </c>
      <c r="C21" s="4" t="s">
        <v>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</row>
    <row r="22" spans="1:63" ht="28.5">
      <c r="A22" s="4" t="s">
        <v>13</v>
      </c>
      <c r="B22" s="12" t="s">
        <v>46</v>
      </c>
      <c r="C22" s="4" t="s">
        <v>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</row>
    <row r="23" spans="1:63" ht="28.5">
      <c r="A23" s="4" t="s">
        <v>14</v>
      </c>
      <c r="B23" s="12" t="s">
        <v>47</v>
      </c>
      <c r="C23" s="4" t="s">
        <v>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</row>
    <row r="24" spans="1:63" ht="30">
      <c r="A24" s="4" t="s">
        <v>15</v>
      </c>
      <c r="B24" s="12" t="s">
        <v>50</v>
      </c>
      <c r="C24" s="4" t="s">
        <v>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</row>
    <row r="25" spans="1:63" ht="28.5">
      <c r="A25" s="4" t="s">
        <v>16</v>
      </c>
      <c r="B25" s="12" t="s">
        <v>48</v>
      </c>
      <c r="C25" s="4" t="s">
        <v>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9"/>
      <c r="O25" s="5"/>
      <c r="P25" s="5"/>
      <c r="Q25" s="9"/>
      <c r="R25" s="9"/>
      <c r="S25" s="9"/>
      <c r="T25" s="5"/>
      <c r="U25" s="5"/>
      <c r="V25" s="9"/>
      <c r="W25" s="9"/>
      <c r="X25" s="9"/>
      <c r="Y25" s="5"/>
      <c r="Z25" s="5"/>
      <c r="AA25" s="9"/>
      <c r="AB25" s="9"/>
      <c r="AC25" s="9"/>
      <c r="AD25" s="5"/>
      <c r="AE25" s="5"/>
      <c r="AF25" s="9"/>
      <c r="AG25" s="9"/>
      <c r="AH25" s="9"/>
      <c r="AI25" s="5"/>
      <c r="AJ25" s="5"/>
      <c r="AK25" s="9"/>
      <c r="AL25" s="9"/>
      <c r="AM25" s="9"/>
      <c r="AN25" s="5"/>
      <c r="AO25" s="5"/>
      <c r="AP25" s="9"/>
      <c r="AQ25" s="9"/>
      <c r="AR25" s="9"/>
      <c r="AS25" s="5"/>
      <c r="AT25" s="5"/>
      <c r="AU25" s="9"/>
      <c r="AV25" s="9"/>
      <c r="AW25" s="9"/>
      <c r="AX25" s="5"/>
      <c r="AY25" s="5"/>
      <c r="AZ25" s="9"/>
      <c r="BA25" s="9"/>
      <c r="BB25" s="9"/>
      <c r="BC25" s="5"/>
      <c r="BD25" s="5"/>
      <c r="BE25" s="9"/>
      <c r="BF25" s="9"/>
      <c r="BG25" s="9"/>
      <c r="BH25" s="5"/>
      <c r="BI25" s="5"/>
      <c r="BJ25" s="9"/>
      <c r="BK25" s="9"/>
    </row>
    <row r="27" spans="1:63">
      <c r="C27" s="3" t="s">
        <v>18</v>
      </c>
    </row>
    <row r="28" spans="1:63">
      <c r="B28" s="14" t="s">
        <v>26</v>
      </c>
    </row>
  </sheetData>
  <mergeCells count="15">
    <mergeCell ref="BB3:BF3"/>
    <mergeCell ref="BG3:BK3"/>
    <mergeCell ref="S3:W3"/>
    <mergeCell ref="X3:AB3"/>
    <mergeCell ref="AC3:AG3"/>
    <mergeCell ref="AH3:AL3"/>
    <mergeCell ref="AM3:AQ3"/>
    <mergeCell ref="AR3:AV3"/>
    <mergeCell ref="AW3:BA3"/>
    <mergeCell ref="N3:R3"/>
    <mergeCell ref="A3:A4"/>
    <mergeCell ref="B3:B4"/>
    <mergeCell ref="C3:C4"/>
    <mergeCell ref="D3:H3"/>
    <mergeCell ref="I3:M3"/>
  </mergeCells>
  <phoneticPr fontId="3" type="noConversion"/>
  <hyperlinks>
    <hyperlink ref="B2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zoomScale="78" zoomScaleNormal="78" workbookViewId="0">
      <selection activeCell="R23" sqref="R23"/>
    </sheetView>
  </sheetViews>
  <sheetFormatPr defaultRowHeight="15.75"/>
  <cols>
    <col min="1" max="1" width="6.5703125" style="20" customWidth="1"/>
    <col min="2" max="2" width="27.7109375" style="20" customWidth="1"/>
    <col min="3" max="14" width="10.7109375" style="20" customWidth="1"/>
    <col min="15" max="15" width="16.7109375" style="20" customWidth="1"/>
    <col min="16" max="16" width="16" style="20" customWidth="1"/>
    <col min="17" max="17" width="14.85546875" style="20" customWidth="1"/>
    <col min="18" max="18" width="12.28515625" style="20" bestFit="1" customWidth="1"/>
    <col min="19" max="16384" width="9.140625" style="20"/>
  </cols>
  <sheetData>
    <row r="1" spans="1:14">
      <c r="B1" s="21" t="s">
        <v>70</v>
      </c>
    </row>
    <row r="2" spans="1:14">
      <c r="C2" s="113" t="s">
        <v>72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>
      <c r="A3" s="28"/>
      <c r="B3" s="32" t="s">
        <v>165</v>
      </c>
      <c r="C3" s="33" t="s">
        <v>53</v>
      </c>
      <c r="D3" s="33" t="s">
        <v>54</v>
      </c>
      <c r="E3" s="33" t="s">
        <v>55</v>
      </c>
      <c r="F3" s="33" t="s">
        <v>56</v>
      </c>
      <c r="G3" s="33" t="s">
        <v>57</v>
      </c>
      <c r="H3" s="33" t="s">
        <v>58</v>
      </c>
      <c r="I3" s="33" t="s">
        <v>59</v>
      </c>
      <c r="J3" s="33" t="s">
        <v>60</v>
      </c>
      <c r="K3" s="33" t="s">
        <v>61</v>
      </c>
      <c r="L3" s="33" t="s">
        <v>62</v>
      </c>
      <c r="M3" s="33" t="s">
        <v>63</v>
      </c>
      <c r="N3" s="33" t="s">
        <v>64</v>
      </c>
    </row>
    <row r="4" spans="1:14">
      <c r="A4" s="28">
        <v>1</v>
      </c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>
      <c r="A5" s="28">
        <v>2</v>
      </c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8">
        <v>3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8">
        <v>4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8">
        <v>5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8">
        <v>6</v>
      </c>
      <c r="B9" s="45"/>
      <c r="C9" s="44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8">
        <v>7</v>
      </c>
      <c r="B10" s="43"/>
      <c r="C10" s="4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>
      <c r="A11" s="28">
        <v>8</v>
      </c>
      <c r="B11" s="43"/>
      <c r="C11" s="44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>
      <c r="A12" s="28"/>
      <c r="B12" s="45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>
      <c r="A13" s="28"/>
      <c r="B13" s="78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>
      <c r="A14" s="28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>
      <c r="A15" s="28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>
      <c r="A16" s="28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7">
      <c r="B17" s="32" t="s">
        <v>82</v>
      </c>
      <c r="C17" s="32" t="s">
        <v>71</v>
      </c>
      <c r="D17" s="32" t="s">
        <v>54</v>
      </c>
      <c r="E17" s="32" t="s">
        <v>55</v>
      </c>
      <c r="F17" s="32" t="s">
        <v>56</v>
      </c>
      <c r="G17" s="32" t="s">
        <v>57</v>
      </c>
      <c r="H17" s="32" t="s">
        <v>58</v>
      </c>
      <c r="I17" s="32" t="s">
        <v>59</v>
      </c>
      <c r="J17" s="32" t="s">
        <v>60</v>
      </c>
      <c r="K17" s="32" t="s">
        <v>61</v>
      </c>
      <c r="L17" s="32" t="s">
        <v>62</v>
      </c>
      <c r="M17" s="32" t="s">
        <v>63</v>
      </c>
      <c r="N17" s="32" t="s">
        <v>64</v>
      </c>
    </row>
    <row r="18" spans="1:17">
      <c r="A18" s="28">
        <v>1</v>
      </c>
      <c r="B18" s="27">
        <f>B4</f>
        <v>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7">
      <c r="A19" s="28">
        <v>2</v>
      </c>
      <c r="B19" s="27">
        <f t="shared" ref="B19:B31" si="0">B5</f>
        <v>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7">
      <c r="A20" s="28">
        <v>3</v>
      </c>
      <c r="B20" s="27">
        <f t="shared" si="0"/>
        <v>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7">
      <c r="A21" s="28">
        <v>4</v>
      </c>
      <c r="B21" s="27">
        <f t="shared" si="0"/>
        <v>0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7">
      <c r="A22" s="28">
        <v>5</v>
      </c>
      <c r="B22" s="27">
        <f t="shared" si="0"/>
        <v>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7">
      <c r="A23" s="28">
        <v>6</v>
      </c>
      <c r="B23" s="27">
        <f t="shared" si="0"/>
        <v>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7">
      <c r="A24" s="28">
        <v>7</v>
      </c>
      <c r="B24" s="27">
        <f t="shared" si="0"/>
        <v>0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7">
      <c r="A25" s="28">
        <v>8</v>
      </c>
      <c r="B25" s="27">
        <f t="shared" si="0"/>
        <v>0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7">
      <c r="A26" s="28"/>
      <c r="B26" s="27">
        <f t="shared" si="0"/>
        <v>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</row>
    <row r="27" spans="1:17">
      <c r="A27" s="28"/>
      <c r="B27" s="27">
        <f t="shared" si="0"/>
        <v>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7">
      <c r="A28" s="28"/>
      <c r="B28" s="27">
        <f t="shared" si="0"/>
        <v>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spans="1:17">
      <c r="A29" s="28"/>
      <c r="B29" s="27">
        <f t="shared" si="0"/>
        <v>0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7">
      <c r="A30" s="28"/>
      <c r="B30" s="27">
        <f t="shared" si="0"/>
        <v>0</v>
      </c>
      <c r="C30" s="27">
        <v>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7">
      <c r="A31" s="28"/>
      <c r="B31" s="27" t="str">
        <f t="shared" si="0"/>
        <v>No of accident occured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P31" s="20" t="s">
        <v>120</v>
      </c>
      <c r="Q31" s="20" t="s">
        <v>121</v>
      </c>
    </row>
    <row r="32" spans="1:17">
      <c r="B32" s="22" t="s">
        <v>65</v>
      </c>
      <c r="C32" s="23">
        <f t="shared" ref="C32:K32" si="1">SUM(C4:C16)</f>
        <v>0</v>
      </c>
      <c r="D32" s="23">
        <f t="shared" si="1"/>
        <v>0</v>
      </c>
      <c r="E32" s="23">
        <f t="shared" si="1"/>
        <v>0</v>
      </c>
      <c r="F32" s="23">
        <f t="shared" si="1"/>
        <v>0</v>
      </c>
      <c r="G32" s="23">
        <f t="shared" si="1"/>
        <v>0</v>
      </c>
      <c r="H32" s="23">
        <f t="shared" si="1"/>
        <v>0</v>
      </c>
      <c r="I32" s="23">
        <f t="shared" si="1"/>
        <v>0</v>
      </c>
      <c r="J32" s="23">
        <f t="shared" si="1"/>
        <v>0</v>
      </c>
      <c r="K32" s="23">
        <f t="shared" si="1"/>
        <v>0</v>
      </c>
      <c r="L32" s="23">
        <f>SUM(L4:L16)</f>
        <v>0</v>
      </c>
      <c r="M32" s="23">
        <f t="shared" ref="M32:N32" si="2">SUM(M4:M11)</f>
        <v>0</v>
      </c>
      <c r="N32" s="23">
        <f t="shared" si="2"/>
        <v>0</v>
      </c>
      <c r="O32" s="19" t="s">
        <v>79</v>
      </c>
      <c r="P32" s="19" t="e">
        <f>SUM(C32:N32)/COUNTIF(C32:N32,"&gt;0")</f>
        <v>#DIV/0!</v>
      </c>
    </row>
    <row r="33" spans="2:19">
      <c r="B33" s="27" t="s">
        <v>73</v>
      </c>
      <c r="C33" s="27">
        <f>SUM(C18:C31)</f>
        <v>1</v>
      </c>
      <c r="D33" s="27">
        <f t="shared" ref="D33:N33" si="3">SUM(D18:D31)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19" t="s">
        <v>79</v>
      </c>
      <c r="P33" s="19" t="e">
        <f>SUM(C33:N33)/COUNTIF(C32:N32,"&gt;0")</f>
        <v>#DIV/0!</v>
      </c>
    </row>
    <row r="34" spans="2:19">
      <c r="B34" s="29" t="s">
        <v>74</v>
      </c>
      <c r="C34" s="30">
        <f>C33</f>
        <v>1</v>
      </c>
      <c r="D34" s="30">
        <f>C34+D33</f>
        <v>1</v>
      </c>
      <c r="E34" s="30">
        <f>SUM(C33:E33)</f>
        <v>1</v>
      </c>
      <c r="F34" s="30">
        <f>SUM(C33:F33)</f>
        <v>1</v>
      </c>
      <c r="G34" s="30">
        <f>SUM(C33:G33)</f>
        <v>1</v>
      </c>
      <c r="H34" s="30">
        <f>SUM(C33:H33)</f>
        <v>1</v>
      </c>
      <c r="I34" s="30">
        <f>SUM(C33:I33)</f>
        <v>1</v>
      </c>
      <c r="J34" s="30">
        <f>SUM(C33:J33)</f>
        <v>1</v>
      </c>
      <c r="K34" s="30">
        <f>SUM(C33:K33)</f>
        <v>1</v>
      </c>
      <c r="L34" s="30">
        <f>SUM(C33:L33)</f>
        <v>1</v>
      </c>
      <c r="M34" s="30">
        <f>SUM(C33:M33)</f>
        <v>1</v>
      </c>
      <c r="N34" s="30">
        <f>SUM(C33:N33)</f>
        <v>1</v>
      </c>
      <c r="O34" s="19" t="s">
        <v>80</v>
      </c>
      <c r="P34" s="19">
        <f>SUM(C33:N33)</f>
        <v>1</v>
      </c>
      <c r="Q34" s="19"/>
    </row>
    <row r="35" spans="2:19">
      <c r="B35" s="24" t="s">
        <v>76</v>
      </c>
      <c r="C35" s="47">
        <f>C32*26*9/100000</f>
        <v>0</v>
      </c>
      <c r="D35" s="47">
        <f t="shared" ref="D35:N35" si="4">D32*26*9/100000</f>
        <v>0</v>
      </c>
      <c r="E35" s="47">
        <f t="shared" si="4"/>
        <v>0</v>
      </c>
      <c r="F35" s="47">
        <f t="shared" si="4"/>
        <v>0</v>
      </c>
      <c r="G35" s="47">
        <f t="shared" si="4"/>
        <v>0</v>
      </c>
      <c r="H35" s="47">
        <f t="shared" si="4"/>
        <v>0</v>
      </c>
      <c r="I35" s="47">
        <f t="shared" si="4"/>
        <v>0</v>
      </c>
      <c r="J35" s="47">
        <f t="shared" si="4"/>
        <v>0</v>
      </c>
      <c r="K35" s="47">
        <f t="shared" si="4"/>
        <v>0</v>
      </c>
      <c r="L35" s="47">
        <f>L32*26*9/100000</f>
        <v>0</v>
      </c>
      <c r="M35" s="47">
        <f t="shared" si="4"/>
        <v>0</v>
      </c>
      <c r="N35" s="47">
        <f t="shared" si="4"/>
        <v>0</v>
      </c>
      <c r="O35" s="19" t="s">
        <v>81</v>
      </c>
      <c r="P35" s="19">
        <f>SUM(C35:N35)</f>
        <v>0</v>
      </c>
      <c r="Q35" s="19">
        <f>P35</f>
        <v>0</v>
      </c>
      <c r="R35" s="20">
        <v>271800</v>
      </c>
      <c r="S35" s="20" t="s">
        <v>117</v>
      </c>
    </row>
    <row r="36" spans="2:19">
      <c r="B36" s="22" t="s">
        <v>75</v>
      </c>
      <c r="C36" s="25" t="e">
        <f>IF(C33&lt;&gt;0,C33/C35,"Nil")</f>
        <v>#DIV/0!</v>
      </c>
      <c r="D36" s="25" t="str">
        <f t="shared" ref="D36:N36" si="5">IF(D33&lt;&gt;0,D33/D35,"Nil")</f>
        <v>Nil</v>
      </c>
      <c r="E36" s="25" t="str">
        <f t="shared" si="5"/>
        <v>Nil</v>
      </c>
      <c r="F36" s="25" t="str">
        <f t="shared" si="5"/>
        <v>Nil</v>
      </c>
      <c r="G36" s="25" t="str">
        <f t="shared" si="5"/>
        <v>Nil</v>
      </c>
      <c r="H36" s="25" t="str">
        <f t="shared" si="5"/>
        <v>Nil</v>
      </c>
      <c r="I36" s="25" t="str">
        <f t="shared" si="5"/>
        <v>Nil</v>
      </c>
      <c r="J36" s="25" t="str">
        <f t="shared" si="5"/>
        <v>Nil</v>
      </c>
      <c r="K36" s="25" t="str">
        <f t="shared" si="5"/>
        <v>Nil</v>
      </c>
      <c r="L36" s="25" t="str">
        <f t="shared" si="5"/>
        <v>Nil</v>
      </c>
      <c r="M36" s="25" t="str">
        <f t="shared" si="5"/>
        <v>Nil</v>
      </c>
      <c r="N36" s="25" t="str">
        <f t="shared" si="5"/>
        <v>Nil</v>
      </c>
      <c r="O36" s="19" t="s">
        <v>79</v>
      </c>
      <c r="P36" s="19" t="e">
        <f>P34/P35</f>
        <v>#DIV/0!</v>
      </c>
      <c r="Q36" s="19" t="e">
        <f>Q34/Q35</f>
        <v>#DIV/0!</v>
      </c>
    </row>
    <row r="37" spans="2:19" hidden="1">
      <c r="B37" s="22" t="s">
        <v>116</v>
      </c>
      <c r="C37" s="25" t="e">
        <f>IF(C33&lt;&gt;0,C33/C32*100,"NIL")</f>
        <v>#DIV/0!</v>
      </c>
      <c r="D37" s="25" t="str">
        <f t="shared" ref="D37:N37" si="6">IF(D33&lt;&gt;0,D33/D32*100,"NIL")</f>
        <v>NIL</v>
      </c>
      <c r="E37" s="25" t="str">
        <f t="shared" si="6"/>
        <v>NIL</v>
      </c>
      <c r="F37" s="25" t="str">
        <f t="shared" si="6"/>
        <v>NIL</v>
      </c>
      <c r="G37" s="25" t="str">
        <f t="shared" si="6"/>
        <v>NIL</v>
      </c>
      <c r="H37" s="25" t="str">
        <f t="shared" si="6"/>
        <v>NIL</v>
      </c>
      <c r="I37" s="25" t="str">
        <f t="shared" si="6"/>
        <v>NIL</v>
      </c>
      <c r="J37" s="25" t="str">
        <f t="shared" si="6"/>
        <v>NIL</v>
      </c>
      <c r="K37" s="25" t="str">
        <f t="shared" si="6"/>
        <v>NIL</v>
      </c>
      <c r="L37" s="25" t="str">
        <f t="shared" si="6"/>
        <v>NIL</v>
      </c>
      <c r="M37" s="25" t="str">
        <f t="shared" si="6"/>
        <v>NIL</v>
      </c>
      <c r="N37" s="25" t="str">
        <f t="shared" si="6"/>
        <v>NIL</v>
      </c>
      <c r="O37" s="19" t="s">
        <v>79</v>
      </c>
      <c r="P37" s="19" t="e">
        <f>P34/P35*2.718</f>
        <v>#DIV/0!</v>
      </c>
      <c r="Q37" s="19" t="e">
        <f>Q34/Q35*2.718</f>
        <v>#DIV/0!</v>
      </c>
    </row>
    <row r="38" spans="2:19" hidden="1">
      <c r="B38" s="22" t="s">
        <v>156</v>
      </c>
      <c r="C38" s="79">
        <f>C35</f>
        <v>0</v>
      </c>
      <c r="D38" s="47">
        <f>C38+D35</f>
        <v>0</v>
      </c>
      <c r="E38" s="47">
        <f t="shared" ref="E38:N38" si="7">D38+E35</f>
        <v>0</v>
      </c>
      <c r="F38" s="47">
        <f t="shared" si="7"/>
        <v>0</v>
      </c>
      <c r="G38" s="47">
        <f t="shared" si="7"/>
        <v>0</v>
      </c>
      <c r="H38" s="47">
        <f t="shared" si="7"/>
        <v>0</v>
      </c>
      <c r="I38" s="47">
        <f t="shared" si="7"/>
        <v>0</v>
      </c>
      <c r="J38" s="47">
        <f t="shared" si="7"/>
        <v>0</v>
      </c>
      <c r="K38" s="47">
        <f t="shared" si="7"/>
        <v>0</v>
      </c>
      <c r="L38" s="47">
        <f t="shared" si="7"/>
        <v>0</v>
      </c>
      <c r="M38" s="47">
        <f t="shared" si="7"/>
        <v>0</v>
      </c>
      <c r="N38" s="47">
        <f t="shared" si="7"/>
        <v>0</v>
      </c>
      <c r="O38" s="26"/>
      <c r="P38" s="26"/>
      <c r="Q38" s="26"/>
    </row>
    <row r="39" spans="2:19">
      <c r="B39" s="22" t="s">
        <v>157</v>
      </c>
      <c r="C39" s="25" t="e">
        <f>C34/C38</f>
        <v>#DIV/0!</v>
      </c>
      <c r="D39" s="25" t="e">
        <f>D34/D38</f>
        <v>#DIV/0!</v>
      </c>
      <c r="E39" s="25" t="e">
        <f t="shared" ref="E39:N39" si="8">E34/E38</f>
        <v>#DIV/0!</v>
      </c>
      <c r="F39" s="25" t="e">
        <f t="shared" si="8"/>
        <v>#DIV/0!</v>
      </c>
      <c r="G39" s="25" t="e">
        <f t="shared" si="8"/>
        <v>#DIV/0!</v>
      </c>
      <c r="H39" s="25" t="e">
        <f t="shared" si="8"/>
        <v>#DIV/0!</v>
      </c>
      <c r="I39" s="25" t="e">
        <f t="shared" si="8"/>
        <v>#DIV/0!</v>
      </c>
      <c r="J39" s="25" t="e">
        <f t="shared" si="8"/>
        <v>#DIV/0!</v>
      </c>
      <c r="K39" s="25" t="e">
        <f t="shared" si="8"/>
        <v>#DIV/0!</v>
      </c>
      <c r="L39" s="25" t="e">
        <f t="shared" si="8"/>
        <v>#DIV/0!</v>
      </c>
      <c r="M39" s="25" t="e">
        <f t="shared" si="8"/>
        <v>#DIV/0!</v>
      </c>
      <c r="N39" s="25" t="e">
        <f t="shared" si="8"/>
        <v>#DIV/0!</v>
      </c>
      <c r="O39" s="26"/>
      <c r="P39" s="26"/>
      <c r="Q39" s="26"/>
    </row>
    <row r="40" spans="2:19">
      <c r="B40" s="20" t="s">
        <v>77</v>
      </c>
      <c r="H40" s="26"/>
      <c r="I40" s="26"/>
      <c r="J40" s="26"/>
      <c r="K40" s="26"/>
      <c r="L40" s="26"/>
      <c r="M40" s="26"/>
    </row>
    <row r="41" spans="2:19">
      <c r="B41" s="26" t="s">
        <v>83</v>
      </c>
      <c r="I41" s="20">
        <f>SUM(I35:K35)</f>
        <v>0</v>
      </c>
      <c r="N41" s="31" t="s">
        <v>78</v>
      </c>
      <c r="O41" s="31"/>
      <c r="P41" s="31" t="str">
        <f>IF(COUNTIF(C32:N32,"&gt;0")=12,P34/P35*275400,"Not Yet Available")</f>
        <v>Not Yet Available</v>
      </c>
    </row>
    <row r="42" spans="2:19">
      <c r="C42" s="26"/>
      <c r="D42" s="26"/>
      <c r="E42" s="26"/>
      <c r="F42" s="26"/>
      <c r="G42" s="26"/>
    </row>
    <row r="46" spans="2:19">
      <c r="O46" s="26"/>
    </row>
    <row r="47" spans="2:19">
      <c r="O47" s="26"/>
    </row>
    <row r="48" spans="2:19">
      <c r="O48" s="26"/>
    </row>
    <row r="49" spans="15:15">
      <c r="O49" s="26"/>
    </row>
    <row r="50" spans="15:15">
      <c r="O50" s="26"/>
    </row>
    <row r="51" spans="15:15">
      <c r="O51" s="26"/>
    </row>
  </sheetData>
  <mergeCells count="1">
    <mergeCell ref="C2:N2"/>
  </mergeCells>
  <phoneticPr fontId="10" type="noConversion"/>
  <pageMargins left="0.7" right="0.7" top="0.75" bottom="0.75" header="0.3" footer="0.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topLeftCell="A31" zoomScaleNormal="100" workbookViewId="0">
      <selection activeCell="F57" sqref="F57"/>
    </sheetView>
  </sheetViews>
  <sheetFormatPr defaultRowHeight="15.75"/>
  <cols>
    <col min="1" max="1" width="6.5703125" style="16" customWidth="1"/>
    <col min="2" max="2" width="14.5703125" style="16" customWidth="1"/>
    <col min="3" max="3" width="13.7109375" style="18" customWidth="1"/>
    <col min="4" max="4" width="16.28515625" hidden="1" customWidth="1"/>
    <col min="5" max="5" width="21.7109375" hidden="1" customWidth="1"/>
    <col min="6" max="6" width="31.85546875" customWidth="1"/>
    <col min="7" max="7" width="12.85546875" customWidth="1"/>
    <col min="9" max="9" width="9.85546875" bestFit="1" customWidth="1"/>
    <col min="26" max="26" width="18" customWidth="1"/>
  </cols>
  <sheetData>
    <row r="1" spans="1:26" ht="19.5">
      <c r="A1" s="114" t="s">
        <v>124</v>
      </c>
      <c r="B1" s="114"/>
      <c r="C1" s="114"/>
      <c r="D1" s="114"/>
      <c r="E1" s="114"/>
      <c r="F1" s="114"/>
      <c r="G1" s="114"/>
      <c r="I1" s="119" t="s">
        <v>99</v>
      </c>
      <c r="J1" s="120"/>
      <c r="K1" s="120"/>
      <c r="L1" s="120"/>
      <c r="M1" s="120"/>
      <c r="N1" s="120"/>
      <c r="O1" s="120"/>
      <c r="P1" s="120"/>
      <c r="Q1" s="120"/>
      <c r="R1" s="121"/>
      <c r="S1" s="122" t="s">
        <v>100</v>
      </c>
      <c r="T1" s="123"/>
      <c r="U1" s="123"/>
      <c r="V1" s="123"/>
      <c r="W1" s="123"/>
      <c r="X1" s="123"/>
      <c r="Y1" s="123"/>
      <c r="Z1" s="123"/>
    </row>
    <row r="2" spans="1:26" ht="30.75" customHeight="1">
      <c r="B2" s="17" t="s">
        <v>66</v>
      </c>
      <c r="C2" s="105" t="s">
        <v>67</v>
      </c>
      <c r="D2" s="17" t="s">
        <v>68</v>
      </c>
      <c r="E2" s="37" t="s">
        <v>115</v>
      </c>
      <c r="F2" s="17" t="s">
        <v>69</v>
      </c>
      <c r="G2" s="17" t="s">
        <v>87</v>
      </c>
      <c r="I2" s="50"/>
      <c r="J2" s="50" t="s">
        <v>126</v>
      </c>
      <c r="K2" s="50" t="s">
        <v>118</v>
      </c>
      <c r="L2" s="50" t="s">
        <v>101</v>
      </c>
      <c r="M2" s="50" t="s">
        <v>102</v>
      </c>
      <c r="N2" s="50" t="s">
        <v>103</v>
      </c>
      <c r="O2" s="50" t="s">
        <v>111</v>
      </c>
      <c r="P2" s="50" t="s">
        <v>112</v>
      </c>
      <c r="Q2" s="50" t="s">
        <v>104</v>
      </c>
      <c r="R2" s="50" t="s">
        <v>110</v>
      </c>
      <c r="S2" s="52" t="s">
        <v>105</v>
      </c>
      <c r="T2" s="52" t="s">
        <v>106</v>
      </c>
      <c r="U2" s="52" t="s">
        <v>107</v>
      </c>
      <c r="V2" s="52" t="s">
        <v>108</v>
      </c>
      <c r="W2" s="52" t="s">
        <v>109</v>
      </c>
      <c r="X2" s="52" t="s">
        <v>113</v>
      </c>
      <c r="Y2" s="51" t="s">
        <v>114</v>
      </c>
      <c r="Z2" s="51" t="s">
        <v>119</v>
      </c>
    </row>
    <row r="3" spans="1:26">
      <c r="A3" s="88">
        <v>1</v>
      </c>
      <c r="B3" s="89"/>
      <c r="C3" s="106"/>
      <c r="D3" s="90"/>
      <c r="E3" s="91"/>
      <c r="F3" s="91"/>
      <c r="G3" s="92" t="s">
        <v>122</v>
      </c>
      <c r="I3" s="49"/>
      <c r="J3" s="41"/>
      <c r="K3" s="41"/>
      <c r="L3" s="41"/>
      <c r="M3" s="41"/>
      <c r="N3" s="41" t="s">
        <v>123</v>
      </c>
      <c r="O3" s="41"/>
      <c r="P3" s="41"/>
      <c r="Q3" s="41"/>
      <c r="R3" s="41"/>
      <c r="S3" s="41"/>
      <c r="T3" s="41" t="s">
        <v>123</v>
      </c>
      <c r="U3" s="41" t="s">
        <v>123</v>
      </c>
      <c r="V3" s="41" t="s">
        <v>123</v>
      </c>
      <c r="W3" s="41" t="s">
        <v>123</v>
      </c>
      <c r="X3" s="41"/>
      <c r="Y3" s="41"/>
      <c r="Z3" s="41"/>
    </row>
    <row r="4" spans="1:26">
      <c r="A4" s="88">
        <v>2</v>
      </c>
      <c r="B4" s="80"/>
      <c r="C4" s="100"/>
      <c r="D4" s="93"/>
      <c r="E4" s="93"/>
      <c r="F4" s="93"/>
      <c r="G4" s="84"/>
      <c r="I4" s="49"/>
      <c r="J4" s="41"/>
      <c r="K4" s="41"/>
      <c r="L4" s="41"/>
      <c r="M4" s="41"/>
      <c r="N4" s="41"/>
      <c r="O4" s="41"/>
      <c r="P4" s="41" t="s">
        <v>123</v>
      </c>
      <c r="Q4" s="41"/>
      <c r="R4" s="41"/>
      <c r="S4" s="41"/>
      <c r="T4" s="41"/>
      <c r="U4" s="41"/>
      <c r="V4" s="41"/>
      <c r="W4" s="41"/>
      <c r="X4" s="41" t="s">
        <v>123</v>
      </c>
      <c r="Y4" s="41"/>
      <c r="Z4" s="41"/>
    </row>
    <row r="5" spans="1:26">
      <c r="A5" s="88">
        <v>3</v>
      </c>
      <c r="B5" s="94"/>
      <c r="C5" s="107"/>
      <c r="D5" s="95"/>
      <c r="E5" s="96"/>
      <c r="F5" s="97"/>
      <c r="G5" s="98"/>
      <c r="I5" s="49"/>
      <c r="J5" s="41"/>
      <c r="K5" s="41"/>
      <c r="L5" s="41"/>
      <c r="M5" s="41"/>
      <c r="N5" s="41" t="s">
        <v>123</v>
      </c>
      <c r="O5" s="41"/>
      <c r="P5" s="41"/>
      <c r="Q5" s="41"/>
      <c r="R5" s="41"/>
      <c r="S5" s="41"/>
      <c r="T5" s="41"/>
      <c r="U5" s="41"/>
      <c r="V5" s="41"/>
      <c r="W5" s="41"/>
      <c r="X5" s="41" t="s">
        <v>123</v>
      </c>
      <c r="Y5" s="41"/>
      <c r="Z5" s="41"/>
    </row>
    <row r="6" spans="1:26">
      <c r="A6" s="88">
        <v>4</v>
      </c>
      <c r="B6" s="99"/>
      <c r="C6" s="100"/>
      <c r="D6" s="83"/>
      <c r="E6" s="83"/>
      <c r="F6" s="83"/>
      <c r="G6" s="84"/>
      <c r="I6" s="49"/>
      <c r="J6" s="41" t="s">
        <v>125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 t="s">
        <v>125</v>
      </c>
      <c r="W6" s="41"/>
      <c r="X6" s="41" t="s">
        <v>125</v>
      </c>
      <c r="Y6" s="41"/>
      <c r="Z6" s="41"/>
    </row>
    <row r="7" spans="1:26">
      <c r="A7" s="88">
        <v>5</v>
      </c>
      <c r="B7" s="80"/>
      <c r="C7" s="81"/>
      <c r="D7" s="82"/>
      <c r="E7" s="82"/>
      <c r="F7" s="82"/>
      <c r="G7" s="84"/>
      <c r="I7" s="49"/>
      <c r="J7" s="41"/>
      <c r="K7" s="41"/>
      <c r="L7" s="41"/>
      <c r="M7" s="41"/>
      <c r="N7" s="41" t="s">
        <v>127</v>
      </c>
      <c r="O7" s="41"/>
      <c r="P7" s="41"/>
      <c r="Q7" s="41"/>
      <c r="R7" s="41"/>
      <c r="S7" s="41"/>
      <c r="T7" s="41"/>
      <c r="U7" s="41"/>
      <c r="V7" s="41"/>
      <c r="W7" s="41"/>
      <c r="X7" s="41" t="s">
        <v>125</v>
      </c>
      <c r="Y7" s="41"/>
      <c r="Z7" s="41"/>
    </row>
    <row r="8" spans="1:26">
      <c r="A8" s="88">
        <v>6</v>
      </c>
      <c r="B8" s="99"/>
      <c r="C8" s="100"/>
      <c r="D8" s="83"/>
      <c r="E8" s="83"/>
      <c r="F8" s="83"/>
      <c r="G8" s="84"/>
      <c r="I8" s="49"/>
      <c r="J8" s="41"/>
      <c r="K8" s="41"/>
      <c r="L8" s="41"/>
      <c r="M8" s="41"/>
      <c r="N8" s="41" t="s">
        <v>125</v>
      </c>
      <c r="O8" s="41"/>
      <c r="P8" s="41"/>
      <c r="Q8" s="41"/>
      <c r="R8" s="41"/>
      <c r="S8" s="41"/>
      <c r="T8" s="41"/>
      <c r="U8" s="41"/>
      <c r="V8" s="41"/>
      <c r="W8" s="41" t="s">
        <v>125</v>
      </c>
      <c r="X8" s="41"/>
      <c r="Y8" s="41"/>
      <c r="Z8" s="41"/>
    </row>
    <row r="9" spans="1:26">
      <c r="A9" s="88">
        <v>7</v>
      </c>
      <c r="B9" s="101"/>
      <c r="C9" s="100"/>
      <c r="D9" s="102"/>
      <c r="E9" s="83"/>
      <c r="F9" s="83"/>
      <c r="G9" s="84"/>
      <c r="I9" s="49"/>
      <c r="J9" s="41"/>
      <c r="K9" s="41"/>
      <c r="L9" s="41"/>
      <c r="M9" s="41"/>
      <c r="N9" s="41" t="s">
        <v>128</v>
      </c>
      <c r="O9" s="41"/>
      <c r="P9" s="41"/>
      <c r="Q9" s="41"/>
      <c r="R9" s="41"/>
      <c r="S9" s="41"/>
      <c r="T9" s="41"/>
      <c r="U9" s="41"/>
      <c r="V9" s="41"/>
      <c r="W9" s="41"/>
      <c r="X9" s="41" t="s">
        <v>128</v>
      </c>
      <c r="Y9" s="41"/>
      <c r="Z9" s="41" t="s">
        <v>129</v>
      </c>
    </row>
    <row r="10" spans="1:26" ht="21.75" customHeight="1">
      <c r="A10" s="88">
        <v>8</v>
      </c>
      <c r="B10" s="80"/>
      <c r="C10" s="81"/>
      <c r="D10" s="82"/>
      <c r="E10" s="81"/>
      <c r="F10" s="83"/>
      <c r="G10" s="84"/>
      <c r="I10" s="49"/>
      <c r="J10" s="41"/>
      <c r="K10" s="41"/>
      <c r="L10" s="41"/>
      <c r="M10" s="41"/>
      <c r="N10" s="41"/>
      <c r="O10" s="41"/>
      <c r="P10" s="41"/>
      <c r="Q10" s="41"/>
      <c r="R10" s="41" t="s">
        <v>158</v>
      </c>
      <c r="S10" s="41"/>
      <c r="T10" s="41"/>
      <c r="U10" s="41"/>
      <c r="V10" s="41"/>
      <c r="W10" s="41"/>
      <c r="X10" s="41" t="s">
        <v>159</v>
      </c>
      <c r="Y10" s="41"/>
      <c r="Z10" s="41"/>
    </row>
    <row r="11" spans="1:26">
      <c r="A11" s="88">
        <v>9</v>
      </c>
      <c r="B11" s="99"/>
      <c r="C11" s="100"/>
      <c r="D11" s="83"/>
      <c r="E11" s="83"/>
      <c r="F11" s="83"/>
      <c r="G11" s="84"/>
      <c r="I11" s="49"/>
      <c r="J11" s="41"/>
      <c r="K11" s="41"/>
      <c r="L11" s="41"/>
      <c r="M11" s="41"/>
      <c r="N11" s="41" t="s">
        <v>160</v>
      </c>
      <c r="O11" s="41"/>
      <c r="P11" s="41"/>
      <c r="Q11" s="41"/>
      <c r="R11" s="41"/>
      <c r="S11" s="41"/>
      <c r="T11" s="41"/>
      <c r="U11" s="41"/>
      <c r="V11" s="41"/>
      <c r="W11" s="41"/>
      <c r="X11" s="41" t="s">
        <v>161</v>
      </c>
      <c r="Y11" s="41"/>
      <c r="Z11" s="41"/>
    </row>
    <row r="12" spans="1:26">
      <c r="A12" s="88">
        <v>10</v>
      </c>
      <c r="B12" s="99"/>
      <c r="C12" s="100"/>
      <c r="D12" s="83"/>
      <c r="E12" s="83"/>
      <c r="F12" s="83"/>
      <c r="G12" s="84"/>
      <c r="I12" s="49"/>
      <c r="J12" s="41"/>
      <c r="K12" s="41"/>
      <c r="L12" s="41"/>
      <c r="M12" s="41"/>
      <c r="N12" s="41" t="s">
        <v>161</v>
      </c>
      <c r="O12" s="41"/>
      <c r="P12" s="41"/>
      <c r="Q12" s="41"/>
      <c r="R12" s="41"/>
      <c r="S12" s="41"/>
      <c r="T12" s="41"/>
      <c r="U12" s="41" t="s">
        <v>161</v>
      </c>
      <c r="V12" s="41"/>
      <c r="W12" s="41"/>
      <c r="X12" s="41"/>
      <c r="Y12" s="41"/>
      <c r="Z12" s="41"/>
    </row>
    <row r="13" spans="1:26">
      <c r="A13" s="88">
        <v>11</v>
      </c>
      <c r="B13" s="99"/>
      <c r="C13" s="100"/>
      <c r="D13" s="83"/>
      <c r="E13" s="83"/>
      <c r="F13" s="83"/>
      <c r="G13" s="84"/>
      <c r="I13" s="49"/>
      <c r="J13" s="41"/>
      <c r="K13" s="41"/>
      <c r="L13" s="41"/>
      <c r="M13" s="41"/>
      <c r="N13" s="41" t="s">
        <v>160</v>
      </c>
      <c r="O13" s="41"/>
      <c r="P13" s="41"/>
      <c r="Q13" s="41"/>
      <c r="R13" s="41"/>
      <c r="S13" s="41"/>
      <c r="T13" s="41"/>
      <c r="U13" s="41" t="s">
        <v>161</v>
      </c>
      <c r="V13" s="41" t="s">
        <v>160</v>
      </c>
      <c r="W13" s="41" t="s">
        <v>160</v>
      </c>
      <c r="X13" s="41"/>
      <c r="Y13" s="41" t="s">
        <v>161</v>
      </c>
      <c r="Z13" s="41"/>
    </row>
    <row r="14" spans="1:26">
      <c r="A14" s="88">
        <v>12</v>
      </c>
      <c r="B14" s="99"/>
      <c r="C14" s="100"/>
      <c r="D14" s="103"/>
      <c r="E14" s="83"/>
      <c r="F14" s="100"/>
      <c r="G14" s="84"/>
      <c r="I14" s="49"/>
      <c r="J14" s="41"/>
      <c r="K14" s="41"/>
      <c r="L14" s="41"/>
      <c r="M14" s="41"/>
      <c r="N14" s="41"/>
      <c r="O14" s="41"/>
      <c r="P14" s="41"/>
      <c r="Q14" s="41" t="s">
        <v>160</v>
      </c>
      <c r="R14" s="41"/>
      <c r="S14" s="41"/>
      <c r="T14" s="41" t="s">
        <v>160</v>
      </c>
      <c r="U14" s="41"/>
      <c r="V14" s="41" t="s">
        <v>161</v>
      </c>
      <c r="W14" s="41"/>
      <c r="X14" s="41"/>
      <c r="Y14" s="41"/>
      <c r="Z14" s="41"/>
    </row>
    <row r="15" spans="1:26">
      <c r="A15" s="88">
        <v>13</v>
      </c>
      <c r="B15" s="99"/>
      <c r="C15" s="100"/>
      <c r="D15" s="83"/>
      <c r="E15" s="83"/>
      <c r="F15" s="100"/>
      <c r="G15" s="84"/>
      <c r="I15" s="49"/>
      <c r="J15" s="41"/>
      <c r="K15" s="41"/>
      <c r="L15" s="41"/>
      <c r="M15" s="41"/>
      <c r="N15" s="41"/>
      <c r="O15" s="41"/>
      <c r="P15" s="41"/>
      <c r="Q15" s="41"/>
      <c r="R15" s="41" t="s">
        <v>160</v>
      </c>
      <c r="S15" s="41"/>
      <c r="T15" s="41"/>
      <c r="U15" s="41"/>
      <c r="V15" s="41"/>
      <c r="W15" s="41"/>
      <c r="X15" s="41" t="s">
        <v>160</v>
      </c>
      <c r="Y15" s="41"/>
      <c r="Z15" s="41"/>
    </row>
    <row r="16" spans="1:26">
      <c r="A16" s="88">
        <v>14</v>
      </c>
      <c r="B16" s="99"/>
      <c r="C16" s="100"/>
      <c r="D16" s="83"/>
      <c r="E16" s="83"/>
      <c r="F16" s="104"/>
      <c r="G16" s="84"/>
      <c r="I16" s="49"/>
      <c r="J16" s="41"/>
      <c r="K16" s="41"/>
      <c r="L16" s="41"/>
      <c r="M16" s="41"/>
      <c r="N16" s="41" t="s">
        <v>162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 t="s">
        <v>162</v>
      </c>
    </row>
    <row r="17" spans="1:26">
      <c r="A17" s="88">
        <v>15</v>
      </c>
      <c r="B17" s="99"/>
      <c r="C17" s="100"/>
      <c r="D17" s="83"/>
      <c r="E17" s="83"/>
      <c r="F17" s="83"/>
      <c r="G17" s="84"/>
      <c r="I17" s="49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 t="s">
        <v>162</v>
      </c>
    </row>
    <row r="18" spans="1:26">
      <c r="A18" s="88">
        <v>16</v>
      </c>
      <c r="B18" s="99"/>
      <c r="C18" s="100"/>
      <c r="D18" s="83"/>
      <c r="E18" s="83"/>
      <c r="F18" s="83"/>
      <c r="G18" s="84"/>
      <c r="I18" s="49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 t="s">
        <v>162</v>
      </c>
    </row>
    <row r="19" spans="1:26">
      <c r="A19" s="88">
        <v>17</v>
      </c>
      <c r="B19" s="99"/>
      <c r="C19" s="100"/>
      <c r="D19" s="83"/>
      <c r="E19" s="83"/>
      <c r="F19" s="83"/>
      <c r="G19" s="84"/>
      <c r="I19" s="49"/>
      <c r="J19" s="41"/>
      <c r="K19" s="41"/>
      <c r="L19" s="41"/>
      <c r="M19" s="41"/>
      <c r="N19" s="41"/>
      <c r="O19" s="41"/>
      <c r="P19" s="41"/>
      <c r="Q19" s="41"/>
      <c r="R19" s="41" t="s">
        <v>162</v>
      </c>
      <c r="S19" s="41"/>
      <c r="T19" s="41"/>
      <c r="U19" s="41"/>
      <c r="V19" s="41"/>
      <c r="W19" s="41"/>
      <c r="X19" s="41" t="s">
        <v>162</v>
      </c>
      <c r="Y19" s="41"/>
      <c r="Z19" s="41"/>
    </row>
    <row r="20" spans="1:26">
      <c r="A20" s="88">
        <v>18</v>
      </c>
      <c r="B20" s="99"/>
      <c r="C20" s="100"/>
      <c r="D20" s="83"/>
      <c r="E20" s="83"/>
      <c r="F20" s="83"/>
      <c r="G20" s="83"/>
      <c r="I20" s="49"/>
      <c r="J20" s="41"/>
      <c r="K20" s="41"/>
      <c r="L20" s="41"/>
      <c r="M20" s="41"/>
      <c r="N20" s="41" t="s">
        <v>163</v>
      </c>
      <c r="O20" s="41"/>
      <c r="P20" s="41"/>
      <c r="Q20" s="41"/>
      <c r="R20" s="41"/>
      <c r="S20" s="41"/>
      <c r="T20" s="41"/>
      <c r="U20" s="41"/>
      <c r="V20" s="41"/>
      <c r="W20" s="41"/>
      <c r="X20" s="41" t="s">
        <v>164</v>
      </c>
      <c r="Y20" s="41"/>
      <c r="Z20" s="41"/>
    </row>
    <row r="21" spans="1:26">
      <c r="A21" s="88">
        <v>19</v>
      </c>
      <c r="B21" s="99"/>
      <c r="C21" s="100"/>
      <c r="D21" s="83"/>
      <c r="E21" s="83"/>
      <c r="F21" s="83"/>
      <c r="G21" s="83"/>
      <c r="I21" s="49"/>
      <c r="J21" s="41"/>
      <c r="K21" s="41"/>
      <c r="L21" s="41"/>
      <c r="M21" s="41"/>
      <c r="N21" s="41"/>
      <c r="O21" s="41"/>
      <c r="P21" s="41" t="s">
        <v>164</v>
      </c>
      <c r="Q21" s="41"/>
      <c r="R21" s="41"/>
      <c r="S21" s="41"/>
      <c r="T21" s="41"/>
      <c r="U21" s="41"/>
      <c r="V21" s="41"/>
      <c r="W21" s="41"/>
      <c r="X21" s="41" t="s">
        <v>164</v>
      </c>
      <c r="Y21" s="41"/>
      <c r="Z21" s="41"/>
    </row>
    <row r="22" spans="1:26">
      <c r="A22" s="88">
        <v>20</v>
      </c>
      <c r="B22" s="99"/>
      <c r="C22" s="100"/>
      <c r="D22" s="83"/>
      <c r="E22" s="83"/>
      <c r="F22" s="83"/>
      <c r="G22" s="83"/>
      <c r="I22" s="49"/>
      <c r="J22" s="41"/>
      <c r="K22" s="41"/>
      <c r="L22" s="41"/>
      <c r="M22" s="41"/>
      <c r="N22" s="41"/>
      <c r="O22" s="41"/>
      <c r="P22" s="41" t="s">
        <v>164</v>
      </c>
      <c r="Q22" s="41"/>
      <c r="R22" s="41"/>
      <c r="S22" s="41"/>
      <c r="T22" s="41"/>
      <c r="U22" s="41"/>
      <c r="V22" s="41"/>
      <c r="W22" s="41"/>
      <c r="X22" s="41" t="s">
        <v>164</v>
      </c>
      <c r="Y22" s="41"/>
      <c r="Z22" s="41"/>
    </row>
    <row r="23" spans="1:26">
      <c r="A23" s="34"/>
      <c r="B23" s="35"/>
      <c r="C23" s="38"/>
      <c r="D23" s="36"/>
      <c r="E23" s="36"/>
      <c r="F23" s="36"/>
      <c r="G23" s="54"/>
      <c r="I23" s="49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>
      <c r="A24" s="34"/>
      <c r="B24" s="35"/>
      <c r="C24" s="38"/>
      <c r="D24" s="36"/>
      <c r="E24" s="36"/>
      <c r="F24" s="36"/>
      <c r="G24" s="54"/>
      <c r="I24" s="49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>
      <c r="A25" s="34"/>
      <c r="B25" s="35"/>
      <c r="C25" s="38"/>
      <c r="D25" s="36"/>
      <c r="E25" s="36"/>
      <c r="F25" s="36"/>
      <c r="G25" s="54"/>
      <c r="I25" s="49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>
      <c r="A26" s="34"/>
      <c r="B26" s="35"/>
      <c r="C26" s="38"/>
      <c r="D26" s="36"/>
      <c r="E26" s="36"/>
      <c r="F26" s="36"/>
      <c r="G26" s="54"/>
      <c r="I26" s="49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>
      <c r="A27" s="34"/>
      <c r="B27" s="35"/>
      <c r="C27" s="38"/>
      <c r="D27" s="36"/>
      <c r="E27" s="36"/>
      <c r="F27" s="36"/>
      <c r="G27" s="54"/>
      <c r="I27" s="49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>
      <c r="A28" s="34"/>
      <c r="B28" s="35"/>
      <c r="C28" s="38"/>
      <c r="D28" s="36"/>
      <c r="E28" s="36"/>
      <c r="F28" s="36"/>
      <c r="G28" s="54"/>
      <c r="I28" s="49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>
      <c r="A29" s="34"/>
      <c r="B29" s="35"/>
      <c r="C29" s="38"/>
      <c r="D29" s="36"/>
      <c r="E29" s="36"/>
      <c r="F29" s="36"/>
      <c r="G29" s="54"/>
      <c r="I29" s="49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>
      <c r="A30" s="34"/>
      <c r="B30" s="35"/>
      <c r="C30" s="38"/>
      <c r="D30" s="36"/>
      <c r="E30" s="36"/>
      <c r="F30" s="36"/>
      <c r="G30" s="54"/>
      <c r="I30" s="49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>
      <c r="A31" s="115" t="s">
        <v>85</v>
      </c>
      <c r="B31" s="116"/>
      <c r="C31" s="116"/>
      <c r="D31" s="116"/>
      <c r="E31" s="116"/>
      <c r="F31" s="116"/>
      <c r="G31" s="117"/>
      <c r="I31" s="49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>
      <c r="A32" s="39"/>
      <c r="B32" s="39" t="s">
        <v>93</v>
      </c>
      <c r="C32" s="40" t="s">
        <v>94</v>
      </c>
      <c r="D32" s="36" t="s">
        <v>96</v>
      </c>
      <c r="E32" s="36" t="s">
        <v>97</v>
      </c>
      <c r="F32" s="36" t="s">
        <v>95</v>
      </c>
      <c r="G32" s="36" t="s">
        <v>98</v>
      </c>
      <c r="I32" s="49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>
      <c r="A33" s="34">
        <v>1</v>
      </c>
      <c r="B33" s="35"/>
      <c r="C33" s="38"/>
      <c r="D33" s="36"/>
      <c r="E33" s="36"/>
      <c r="F33" s="36"/>
      <c r="G33" s="36"/>
      <c r="I33" s="49"/>
      <c r="J33" s="41"/>
      <c r="K33" s="41" t="s">
        <v>128</v>
      </c>
      <c r="L33" s="41"/>
      <c r="M33" s="41"/>
      <c r="N33" s="41"/>
      <c r="O33" s="41"/>
      <c r="P33" s="41"/>
      <c r="Q33" s="41"/>
      <c r="R33" s="41"/>
      <c r="S33" s="41" t="s">
        <v>128</v>
      </c>
      <c r="T33" s="41"/>
      <c r="U33" s="41"/>
      <c r="V33" s="41" t="s">
        <v>128</v>
      </c>
      <c r="W33" s="41" t="s">
        <v>128</v>
      </c>
      <c r="X33" s="41"/>
      <c r="Y33" s="41"/>
      <c r="Z33" s="41"/>
    </row>
    <row r="34" spans="1:26">
      <c r="A34" s="34">
        <v>2</v>
      </c>
      <c r="B34" s="35"/>
      <c r="C34" s="38"/>
      <c r="D34" s="36"/>
      <c r="E34" s="36"/>
      <c r="F34" s="36"/>
      <c r="G34" s="36"/>
      <c r="I34" s="49"/>
      <c r="J34" s="41"/>
      <c r="K34" s="41"/>
      <c r="L34" s="41"/>
      <c r="M34" s="41"/>
      <c r="N34" s="41"/>
      <c r="O34" s="41"/>
      <c r="P34" s="41"/>
      <c r="Q34" s="41"/>
      <c r="R34" s="41" t="s">
        <v>128</v>
      </c>
      <c r="S34" s="41"/>
      <c r="T34" s="41"/>
      <c r="U34" s="41"/>
      <c r="V34" s="41"/>
      <c r="W34" s="41"/>
      <c r="X34" s="41"/>
      <c r="Y34" s="41"/>
      <c r="Z34" s="41"/>
    </row>
    <row r="35" spans="1:26">
      <c r="A35" s="34">
        <v>3</v>
      </c>
      <c r="B35" s="35"/>
      <c r="C35" s="38"/>
      <c r="D35" s="36"/>
      <c r="E35" s="36"/>
      <c r="F35" s="36"/>
      <c r="G35" s="36"/>
      <c r="I35" s="49"/>
      <c r="J35" s="41"/>
      <c r="K35" s="41" t="s">
        <v>128</v>
      </c>
      <c r="L35" s="41"/>
      <c r="M35" s="41"/>
      <c r="N35" s="41"/>
      <c r="O35" s="41"/>
      <c r="P35" s="41"/>
      <c r="Q35" s="41"/>
      <c r="R35" s="41"/>
      <c r="S35" s="41" t="s">
        <v>128</v>
      </c>
      <c r="T35" s="41"/>
      <c r="U35" s="41"/>
      <c r="V35" s="41" t="s">
        <v>128</v>
      </c>
      <c r="W35" s="41" t="s">
        <v>130</v>
      </c>
      <c r="X35" s="41"/>
      <c r="Y35" s="41"/>
      <c r="Z35" s="41"/>
    </row>
    <row r="36" spans="1:26">
      <c r="A36" s="34">
        <v>4</v>
      </c>
      <c r="B36" s="35"/>
      <c r="C36" s="38"/>
      <c r="D36" s="36"/>
      <c r="E36" s="36"/>
      <c r="F36" s="36"/>
      <c r="G36" s="36"/>
      <c r="I36" s="49"/>
      <c r="J36" s="41"/>
      <c r="K36" s="41" t="s">
        <v>128</v>
      </c>
      <c r="L36" s="41"/>
      <c r="M36" s="41"/>
      <c r="N36" s="41"/>
      <c r="O36" s="41"/>
      <c r="P36" s="41"/>
      <c r="Q36" s="41"/>
      <c r="R36" s="41"/>
      <c r="S36" s="41"/>
      <c r="T36" s="41" t="s">
        <v>128</v>
      </c>
      <c r="U36" s="41"/>
      <c r="V36" s="41"/>
      <c r="W36" s="41"/>
      <c r="X36" s="41"/>
      <c r="Y36" s="41"/>
      <c r="Z36" s="41"/>
    </row>
    <row r="37" spans="1:26">
      <c r="A37" s="34">
        <v>5</v>
      </c>
      <c r="B37" s="35"/>
      <c r="C37" s="38"/>
      <c r="D37" s="36"/>
      <c r="E37" s="36"/>
      <c r="F37" s="36"/>
      <c r="G37" s="36"/>
      <c r="I37" s="49"/>
      <c r="J37" s="41"/>
      <c r="K37" s="41"/>
      <c r="L37" s="41"/>
      <c r="M37" s="41"/>
      <c r="N37" s="41" t="s">
        <v>128</v>
      </c>
      <c r="O37" s="41"/>
      <c r="P37" s="41"/>
      <c r="Q37" s="41"/>
      <c r="R37" s="41"/>
      <c r="S37" s="41"/>
      <c r="T37" s="41"/>
      <c r="U37" s="41"/>
      <c r="V37" s="41"/>
      <c r="W37" s="41"/>
      <c r="X37" s="41" t="s">
        <v>128</v>
      </c>
      <c r="Y37" s="41"/>
      <c r="Z37" s="41"/>
    </row>
    <row r="38" spans="1:26">
      <c r="A38" s="34">
        <v>6</v>
      </c>
      <c r="B38" s="35"/>
      <c r="C38" s="38"/>
      <c r="D38" s="36"/>
      <c r="E38" s="36"/>
      <c r="G38" s="36"/>
      <c r="I38" s="49"/>
      <c r="J38" s="40"/>
      <c r="K38" s="40"/>
      <c r="L38" s="41"/>
      <c r="M38" s="41"/>
      <c r="N38" s="41" t="s">
        <v>128</v>
      </c>
      <c r="O38" s="41"/>
      <c r="P38" s="41" t="s">
        <v>128</v>
      </c>
      <c r="Q38" s="41"/>
      <c r="R38" s="41"/>
      <c r="S38" s="41"/>
      <c r="T38" s="41"/>
      <c r="U38" s="41"/>
      <c r="V38" s="41" t="s">
        <v>128</v>
      </c>
      <c r="W38" s="41" t="s">
        <v>128</v>
      </c>
      <c r="X38" s="41"/>
      <c r="Y38" s="41" t="s">
        <v>128</v>
      </c>
      <c r="Z38" s="41"/>
    </row>
    <row r="39" spans="1:26">
      <c r="A39" s="39">
        <v>7</v>
      </c>
      <c r="B39" s="48"/>
      <c r="C39" s="40"/>
      <c r="D39" s="41"/>
      <c r="E39" s="41"/>
      <c r="F39" s="40"/>
      <c r="G39" s="41"/>
      <c r="I39" s="53"/>
      <c r="J39" s="41"/>
      <c r="K39" s="41"/>
      <c r="L39" s="41"/>
      <c r="M39" s="41"/>
      <c r="N39" s="41" t="s">
        <v>162</v>
      </c>
      <c r="O39" s="41"/>
      <c r="P39" s="41"/>
      <c r="Q39" s="41"/>
      <c r="R39" s="41"/>
      <c r="S39" s="41"/>
      <c r="T39" s="41"/>
      <c r="U39" s="41"/>
      <c r="V39" s="41"/>
      <c r="W39" s="41"/>
      <c r="X39" s="41" t="s">
        <v>162</v>
      </c>
      <c r="Y39" s="41"/>
      <c r="Z39" s="41"/>
    </row>
    <row r="40" spans="1:26">
      <c r="A40" s="39">
        <v>8</v>
      </c>
      <c r="B40" s="48"/>
      <c r="C40" s="40"/>
      <c r="D40" s="41"/>
      <c r="E40" s="41"/>
      <c r="F40" s="40"/>
      <c r="G40" s="41"/>
      <c r="I40" s="53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>
      <c r="A41" s="39">
        <v>9</v>
      </c>
      <c r="B41" s="48"/>
      <c r="C41" s="40"/>
      <c r="D41" s="41"/>
      <c r="E41" s="41"/>
      <c r="F41" s="41"/>
      <c r="G41" s="41"/>
      <c r="I41" s="49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s="58" customFormat="1">
      <c r="A42" s="55">
        <v>10</v>
      </c>
      <c r="B42" s="56"/>
      <c r="C42" s="57"/>
      <c r="D42" s="54"/>
      <c r="E42" s="54"/>
      <c r="F42" s="57"/>
      <c r="G42" s="54"/>
      <c r="I42" s="59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spans="1:26" s="58" customFormat="1">
      <c r="A43" s="85">
        <v>11</v>
      </c>
      <c r="B43" s="86"/>
      <c r="C43" s="60"/>
      <c r="D43" s="87"/>
      <c r="E43" s="87"/>
      <c r="F43" s="87"/>
      <c r="G43" s="87"/>
      <c r="I43" s="59"/>
      <c r="J43" s="54"/>
      <c r="K43" s="54"/>
      <c r="L43" s="54"/>
      <c r="M43" s="54"/>
      <c r="N43" s="54"/>
      <c r="O43" s="54"/>
      <c r="P43" s="54"/>
      <c r="Q43" s="54" t="s">
        <v>164</v>
      </c>
      <c r="R43" s="54"/>
      <c r="S43" s="54"/>
      <c r="T43" s="54"/>
      <c r="U43" s="54"/>
      <c r="V43" s="54"/>
      <c r="W43" s="54"/>
      <c r="X43" s="54" t="s">
        <v>164</v>
      </c>
      <c r="Y43" s="54"/>
      <c r="Z43" s="54"/>
    </row>
    <row r="44" spans="1:26">
      <c r="A44" s="39"/>
      <c r="B44" s="39"/>
      <c r="C44" s="40"/>
      <c r="D44" s="41"/>
      <c r="E44" s="41"/>
      <c r="F44" s="41"/>
      <c r="G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>
      <c r="A45" s="39"/>
      <c r="B45" s="39"/>
      <c r="C45" s="40"/>
      <c r="D45" s="41"/>
      <c r="E45" s="41"/>
      <c r="F45" s="41"/>
      <c r="G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>
      <c r="A46" s="39"/>
      <c r="B46" s="39"/>
      <c r="C46" s="40"/>
      <c r="D46" s="41"/>
      <c r="E46" s="41"/>
      <c r="F46" s="41"/>
      <c r="G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>
      <c r="A47" s="39"/>
      <c r="B47" s="39"/>
      <c r="C47" s="40"/>
      <c r="D47" s="41"/>
      <c r="E47" s="41"/>
      <c r="F47" s="41"/>
      <c r="G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>
      <c r="J48">
        <f>COUNTIF(J3:J47,"x")</f>
        <v>1</v>
      </c>
      <c r="K48">
        <f t="shared" ref="K48:Z48" si="0">COUNTIF(K3:K47,"x")</f>
        <v>3</v>
      </c>
      <c r="L48">
        <f t="shared" si="0"/>
        <v>0</v>
      </c>
      <c r="M48">
        <f t="shared" si="0"/>
        <v>0</v>
      </c>
      <c r="N48">
        <f t="shared" si="0"/>
        <v>13</v>
      </c>
      <c r="O48">
        <f t="shared" si="0"/>
        <v>0</v>
      </c>
      <c r="P48">
        <f t="shared" si="0"/>
        <v>4</v>
      </c>
      <c r="Q48">
        <f t="shared" si="0"/>
        <v>2</v>
      </c>
      <c r="R48">
        <f t="shared" si="0"/>
        <v>4</v>
      </c>
      <c r="S48">
        <f t="shared" si="0"/>
        <v>2</v>
      </c>
      <c r="T48">
        <f t="shared" si="0"/>
        <v>3</v>
      </c>
      <c r="U48">
        <f t="shared" si="0"/>
        <v>3</v>
      </c>
      <c r="V48">
        <f t="shared" si="0"/>
        <v>7</v>
      </c>
      <c r="W48">
        <f t="shared" si="0"/>
        <v>6</v>
      </c>
      <c r="X48">
        <f t="shared" si="0"/>
        <v>15</v>
      </c>
      <c r="Y48">
        <f t="shared" si="0"/>
        <v>2</v>
      </c>
      <c r="Z48">
        <f t="shared" si="0"/>
        <v>3</v>
      </c>
    </row>
    <row r="50" spans="2:7">
      <c r="B50" s="16" t="s">
        <v>92</v>
      </c>
    </row>
    <row r="51" spans="2:7">
      <c r="B51" s="39" t="s">
        <v>87</v>
      </c>
      <c r="C51" s="40"/>
      <c r="D51" s="41"/>
    </row>
    <row r="52" spans="2:7">
      <c r="B52" s="39" t="s">
        <v>88</v>
      </c>
      <c r="C52" s="40"/>
      <c r="D52" s="41"/>
    </row>
    <row r="53" spans="2:7">
      <c r="B53" s="39"/>
      <c r="C53" s="40"/>
      <c r="D53" s="41"/>
    </row>
    <row r="54" spans="2:7">
      <c r="B54" s="39" t="s">
        <v>84</v>
      </c>
      <c r="C54" s="40"/>
      <c r="D54" s="41"/>
    </row>
    <row r="55" spans="2:7">
      <c r="B55" s="39" t="s">
        <v>86</v>
      </c>
      <c r="C55" s="40"/>
      <c r="D55" s="41"/>
    </row>
    <row r="56" spans="2:7">
      <c r="B56" s="39"/>
      <c r="C56" s="40"/>
      <c r="D56" s="41"/>
    </row>
    <row r="57" spans="2:7">
      <c r="B57" s="39" t="s">
        <v>89</v>
      </c>
      <c r="C57" s="40"/>
      <c r="D57" s="41"/>
    </row>
    <row r="58" spans="2:7">
      <c r="B58" s="39" t="s">
        <v>90</v>
      </c>
      <c r="C58" s="40"/>
      <c r="D58" s="41"/>
    </row>
    <row r="59" spans="2:7">
      <c r="B59" s="39" t="s">
        <v>91</v>
      </c>
      <c r="C59" s="40"/>
      <c r="D59" s="41"/>
    </row>
    <row r="60" spans="2:7">
      <c r="B60" s="39"/>
      <c r="C60" s="40"/>
      <c r="D60" s="41"/>
    </row>
    <row r="61" spans="2:7">
      <c r="B61" s="42"/>
      <c r="C61" s="40"/>
      <c r="D61" s="41"/>
    </row>
    <row r="64" spans="2:7" ht="29.25" customHeight="1">
      <c r="B64" s="46"/>
      <c r="C64" s="118"/>
      <c r="D64" s="118"/>
      <c r="E64" s="118"/>
      <c r="F64" s="118"/>
      <c r="G64" s="118"/>
    </row>
  </sheetData>
  <mergeCells count="5">
    <mergeCell ref="A1:G1"/>
    <mergeCell ref="A31:G31"/>
    <mergeCell ref="C64:G64"/>
    <mergeCell ref="I1:R1"/>
    <mergeCell ref="S1:Z1"/>
  </mergeCells>
  <phoneticPr fontId="10" type="noConversion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opLeftCell="M1" workbookViewId="0">
      <selection activeCell="S12" sqref="S12"/>
    </sheetView>
  </sheetViews>
  <sheetFormatPr defaultRowHeight="15.75"/>
  <cols>
    <col min="1" max="1" width="5.42578125" style="61" customWidth="1"/>
    <col min="2" max="2" width="11" style="62" customWidth="1"/>
    <col min="3" max="3" width="14.140625" style="61" customWidth="1"/>
    <col min="4" max="4" width="15.5703125" style="61" customWidth="1"/>
    <col min="5" max="5" width="19.5703125" style="61" hidden="1" customWidth="1"/>
    <col min="6" max="6" width="34.28515625" style="61" hidden="1" customWidth="1"/>
    <col min="7" max="7" width="2.5703125" style="16" hidden="1" customWidth="1"/>
    <col min="8" max="15" width="12.140625" style="64" customWidth="1"/>
    <col min="16" max="16" width="12.7109375" style="64" customWidth="1"/>
    <col min="17" max="21" width="12.140625" style="64" customWidth="1"/>
    <col min="22" max="23" width="12.140625" style="71" customWidth="1"/>
    <col min="24" max="28" width="12.5703125" style="71" customWidth="1"/>
    <col min="29" max="29" width="13.140625" style="71" customWidth="1"/>
  </cols>
  <sheetData>
    <row r="1" spans="1:29" ht="21.75" customHeight="1">
      <c r="A1" s="124" t="s">
        <v>131</v>
      </c>
      <c r="B1" s="124"/>
      <c r="C1" s="124"/>
      <c r="D1" s="124"/>
      <c r="E1" s="124"/>
      <c r="F1" s="124"/>
      <c r="G1" s="124"/>
      <c r="H1" s="125" t="s">
        <v>134</v>
      </c>
      <c r="I1" s="125"/>
      <c r="J1" s="125"/>
      <c r="K1" s="125"/>
      <c r="L1" s="125"/>
      <c r="M1" s="125"/>
      <c r="N1" s="125"/>
      <c r="O1" s="125"/>
      <c r="P1" s="125"/>
      <c r="Q1" s="126" t="s">
        <v>135</v>
      </c>
      <c r="R1" s="126"/>
      <c r="S1" s="126"/>
      <c r="T1" s="126"/>
      <c r="U1" s="126"/>
      <c r="V1" s="126"/>
      <c r="W1" s="126"/>
      <c r="X1" s="127" t="s">
        <v>136</v>
      </c>
      <c r="Y1" s="128"/>
      <c r="Z1" s="128"/>
      <c r="AA1" s="128"/>
      <c r="AB1" s="128"/>
      <c r="AC1" s="128"/>
    </row>
    <row r="2" spans="1:29" s="77" customFormat="1" ht="67.5" customHeight="1">
      <c r="A2" s="73">
        <f>'Accd record 2017'!A2</f>
        <v>0</v>
      </c>
      <c r="B2" s="74" t="str">
        <f>'Accd record 2017'!B2</f>
        <v>Date</v>
      </c>
      <c r="C2" s="73" t="str">
        <f>'Accd record 2017'!C2</f>
        <v>Site</v>
      </c>
      <c r="D2" s="73" t="str">
        <f>'Accd record 2017'!D2</f>
        <v>Name of IP</v>
      </c>
      <c r="E2" s="73" t="str">
        <f>'Accd record 2017'!E2</f>
        <v>Severity</v>
      </c>
      <c r="F2" s="73" t="str">
        <f>'Accd record 2017'!F2</f>
        <v>Description</v>
      </c>
      <c r="G2" s="75" t="str">
        <f>'Accd record 2017'!G2</f>
        <v>Reported</v>
      </c>
      <c r="H2" s="67" t="s">
        <v>166</v>
      </c>
      <c r="I2" s="67" t="s">
        <v>137</v>
      </c>
      <c r="J2" s="67" t="s">
        <v>138</v>
      </c>
      <c r="K2" s="67" t="s">
        <v>132</v>
      </c>
      <c r="L2" s="67" t="s">
        <v>139</v>
      </c>
      <c r="M2" s="67" t="s">
        <v>140</v>
      </c>
      <c r="N2" s="67" t="s">
        <v>141</v>
      </c>
      <c r="O2" s="67" t="s">
        <v>142</v>
      </c>
      <c r="P2" s="68" t="s">
        <v>143</v>
      </c>
      <c r="Q2" s="65" t="s">
        <v>144</v>
      </c>
      <c r="R2" s="65" t="s">
        <v>145</v>
      </c>
      <c r="S2" s="65" t="s">
        <v>146</v>
      </c>
      <c r="T2" s="65" t="s">
        <v>133</v>
      </c>
      <c r="U2" s="65" t="s">
        <v>147</v>
      </c>
      <c r="V2" s="65" t="s">
        <v>148</v>
      </c>
      <c r="W2" s="65" t="s">
        <v>149</v>
      </c>
      <c r="X2" s="76" t="s">
        <v>150</v>
      </c>
      <c r="Y2" s="76" t="s">
        <v>151</v>
      </c>
      <c r="Z2" s="76" t="s">
        <v>152</v>
      </c>
      <c r="AA2" s="76" t="s">
        <v>153</v>
      </c>
      <c r="AB2" s="76" t="s">
        <v>154</v>
      </c>
      <c r="AC2" s="76" t="s">
        <v>155</v>
      </c>
    </row>
    <row r="3" spans="1:29">
      <c r="A3" s="42">
        <f>'Accd record 2017'!A3</f>
        <v>1</v>
      </c>
      <c r="B3" s="63"/>
      <c r="C3" s="42">
        <f>'Accd record 2017'!C3</f>
        <v>0</v>
      </c>
      <c r="D3" s="42">
        <f>'Accd record 2017'!D3</f>
        <v>0</v>
      </c>
      <c r="E3" s="42">
        <f>'Accd record 2017'!E3</f>
        <v>0</v>
      </c>
      <c r="F3" s="42">
        <f>'Accd record 2017'!F3</f>
        <v>0</v>
      </c>
      <c r="G3" s="39" t="str">
        <f>'Accd record 2017'!G3</f>
        <v>Yes</v>
      </c>
      <c r="H3" s="66"/>
      <c r="I3" s="66"/>
      <c r="J3" s="66"/>
      <c r="K3" s="66"/>
      <c r="L3" s="66"/>
      <c r="M3" s="66"/>
      <c r="N3" s="66"/>
      <c r="O3" s="66"/>
      <c r="P3" s="69"/>
      <c r="Q3" s="66"/>
      <c r="R3" s="66"/>
      <c r="S3" s="66"/>
      <c r="T3" s="66"/>
      <c r="U3" s="66"/>
      <c r="V3" s="66"/>
      <c r="W3" s="66"/>
      <c r="X3" s="70"/>
      <c r="Y3" s="70"/>
      <c r="Z3" s="70"/>
      <c r="AA3" s="70"/>
      <c r="AB3" s="70"/>
      <c r="AC3" s="70"/>
    </row>
    <row r="4" spans="1:29">
      <c r="A4" s="42">
        <f>'Accd record 2017'!A4</f>
        <v>2</v>
      </c>
      <c r="B4" s="63"/>
      <c r="C4" s="42">
        <f>'Accd record 2017'!C4</f>
        <v>0</v>
      </c>
      <c r="D4" s="42">
        <f>'Accd record 2017'!D4</f>
        <v>0</v>
      </c>
      <c r="E4" s="42">
        <f>'Accd record 2017'!E4</f>
        <v>0</v>
      </c>
      <c r="F4" s="42">
        <f>'Accd record 2017'!F4</f>
        <v>0</v>
      </c>
      <c r="G4" s="39">
        <f>'Accd record 2017'!G4</f>
        <v>0</v>
      </c>
      <c r="H4" s="66"/>
      <c r="I4" s="66"/>
      <c r="J4" s="66"/>
      <c r="K4" s="66"/>
      <c r="L4" s="66"/>
      <c r="M4" s="66"/>
      <c r="N4" s="66"/>
      <c r="O4" s="66"/>
      <c r="P4" s="69"/>
      <c r="Q4" s="66"/>
      <c r="R4" s="66"/>
      <c r="S4" s="66"/>
      <c r="T4" s="66"/>
      <c r="U4" s="66"/>
      <c r="V4" s="66"/>
      <c r="W4" s="66"/>
      <c r="X4" s="70"/>
      <c r="Y4" s="70"/>
      <c r="Z4" s="70"/>
      <c r="AA4" s="70"/>
      <c r="AB4" s="70"/>
      <c r="AC4" s="70"/>
    </row>
    <row r="5" spans="1:29">
      <c r="A5" s="42">
        <f>'Accd record 2017'!A5</f>
        <v>3</v>
      </c>
      <c r="B5" s="63"/>
      <c r="C5" s="42">
        <f>'Accd record 2017'!C5</f>
        <v>0</v>
      </c>
      <c r="D5" s="42">
        <f>'Accd record 2017'!D5</f>
        <v>0</v>
      </c>
      <c r="E5" s="42">
        <f>'Accd record 2017'!E5</f>
        <v>0</v>
      </c>
      <c r="F5" s="42">
        <f>'Accd record 2017'!F5</f>
        <v>0</v>
      </c>
      <c r="G5" s="39">
        <f>'Accd record 2017'!G5</f>
        <v>0</v>
      </c>
      <c r="H5" s="66"/>
      <c r="I5" s="66"/>
      <c r="J5" s="66"/>
      <c r="K5" s="66"/>
      <c r="L5" s="66"/>
      <c r="M5" s="66"/>
      <c r="N5" s="66"/>
      <c r="O5" s="66"/>
      <c r="P5" s="69"/>
      <c r="Q5" s="66"/>
      <c r="R5" s="66"/>
      <c r="S5" s="66"/>
      <c r="T5" s="66"/>
      <c r="U5" s="66"/>
      <c r="V5" s="66"/>
      <c r="W5" s="66"/>
      <c r="X5" s="70"/>
      <c r="Y5" s="70"/>
      <c r="Z5" s="70"/>
      <c r="AA5" s="70"/>
      <c r="AB5" s="70"/>
      <c r="AC5" s="70"/>
    </row>
    <row r="6" spans="1:29">
      <c r="A6" s="42">
        <f>'Accd record 2017'!A6</f>
        <v>4</v>
      </c>
      <c r="B6" s="63"/>
      <c r="C6" s="42">
        <f>'Accd record 2017'!C6</f>
        <v>0</v>
      </c>
      <c r="D6" s="42">
        <f>'Accd record 2017'!D6</f>
        <v>0</v>
      </c>
      <c r="E6" s="42">
        <f>'Accd record 2017'!E6</f>
        <v>0</v>
      </c>
      <c r="F6" s="42">
        <f>'Accd record 2017'!F6</f>
        <v>0</v>
      </c>
      <c r="G6" s="39">
        <f>'Accd record 2017'!G6</f>
        <v>0</v>
      </c>
      <c r="H6" s="66"/>
      <c r="I6" s="66"/>
      <c r="J6" s="66"/>
      <c r="K6" s="66"/>
      <c r="L6" s="66"/>
      <c r="M6" s="66"/>
      <c r="N6" s="66"/>
      <c r="O6" s="66"/>
      <c r="P6" s="69"/>
      <c r="Q6" s="66"/>
      <c r="R6" s="66"/>
      <c r="S6" s="66"/>
      <c r="T6" s="66"/>
      <c r="U6" s="66"/>
      <c r="V6" s="66"/>
      <c r="W6" s="66"/>
      <c r="X6" s="70"/>
      <c r="Y6" s="70"/>
      <c r="Z6" s="70"/>
      <c r="AA6" s="70"/>
      <c r="AB6" s="70"/>
      <c r="AC6" s="70"/>
    </row>
    <row r="7" spans="1:29">
      <c r="A7" s="42">
        <f>'Accd record 2017'!A7</f>
        <v>5</v>
      </c>
      <c r="B7" s="63"/>
      <c r="C7" s="42">
        <f>'Accd record 2017'!C7</f>
        <v>0</v>
      </c>
      <c r="D7" s="42">
        <f>'Accd record 2017'!D7</f>
        <v>0</v>
      </c>
      <c r="E7" s="42">
        <f>'Accd record 2017'!E7</f>
        <v>0</v>
      </c>
      <c r="F7" s="42">
        <f>'Accd record 2017'!F7</f>
        <v>0</v>
      </c>
      <c r="G7" s="39">
        <f>'Accd record 2017'!G7</f>
        <v>0</v>
      </c>
      <c r="H7" s="66"/>
      <c r="I7" s="66"/>
      <c r="J7" s="66"/>
      <c r="K7" s="66"/>
      <c r="L7" s="66"/>
      <c r="M7" s="66"/>
      <c r="N7" s="66"/>
      <c r="O7" s="66"/>
      <c r="P7" s="69"/>
      <c r="Q7" s="66"/>
      <c r="R7" s="66"/>
      <c r="S7" s="66"/>
      <c r="T7" s="66"/>
      <c r="U7" s="66"/>
      <c r="V7" s="66"/>
      <c r="W7" s="66"/>
      <c r="X7" s="70"/>
      <c r="Y7" s="70"/>
      <c r="Z7" s="70"/>
      <c r="AA7" s="70"/>
      <c r="AB7" s="70"/>
      <c r="AC7" s="70"/>
    </row>
    <row r="8" spans="1:29">
      <c r="A8" s="42">
        <f>'Accd record 2017'!A8</f>
        <v>6</v>
      </c>
      <c r="B8" s="63"/>
      <c r="C8" s="42">
        <f>'Accd record 2017'!C8</f>
        <v>0</v>
      </c>
      <c r="D8" s="42">
        <f>'Accd record 2017'!D8</f>
        <v>0</v>
      </c>
      <c r="E8" s="42">
        <f>'Accd record 2017'!E8</f>
        <v>0</v>
      </c>
      <c r="F8" s="42">
        <f>'Accd record 2017'!F8</f>
        <v>0</v>
      </c>
      <c r="G8" s="39">
        <f>'Accd record 2017'!G8</f>
        <v>0</v>
      </c>
      <c r="H8" s="66"/>
      <c r="I8" s="66"/>
      <c r="J8" s="66"/>
      <c r="K8" s="66"/>
      <c r="L8" s="66"/>
      <c r="M8" s="66"/>
      <c r="N8" s="66"/>
      <c r="O8" s="66"/>
      <c r="P8" s="72"/>
      <c r="Q8" s="66"/>
      <c r="R8" s="66"/>
      <c r="S8" s="66"/>
      <c r="T8" s="66"/>
      <c r="U8" s="66"/>
      <c r="V8" s="66"/>
      <c r="W8" s="66"/>
      <c r="X8" s="70"/>
      <c r="Y8" s="70"/>
      <c r="Z8" s="70"/>
      <c r="AA8" s="70"/>
      <c r="AB8" s="70"/>
      <c r="AC8" s="70"/>
    </row>
    <row r="9" spans="1:29">
      <c r="A9" s="42">
        <f>'Accd record 2017'!A9</f>
        <v>7</v>
      </c>
      <c r="B9" s="63"/>
      <c r="C9" s="42">
        <f>'Accd record 2017'!C9</f>
        <v>0</v>
      </c>
      <c r="D9" s="42">
        <f>'Accd record 2017'!D9</f>
        <v>0</v>
      </c>
      <c r="E9" s="42">
        <f>'Accd record 2017'!E9</f>
        <v>0</v>
      </c>
      <c r="F9" s="42">
        <f>'Accd record 2017'!F9</f>
        <v>0</v>
      </c>
      <c r="G9" s="39">
        <f>'Accd record 2017'!G9</f>
        <v>0</v>
      </c>
      <c r="H9" s="66"/>
      <c r="I9" s="66"/>
      <c r="J9" s="66"/>
      <c r="K9" s="66"/>
      <c r="L9" s="66"/>
      <c r="M9" s="66"/>
      <c r="N9" s="66"/>
      <c r="O9" s="66"/>
      <c r="P9" s="69"/>
      <c r="Q9" s="66"/>
      <c r="R9" s="66"/>
      <c r="S9" s="66"/>
      <c r="T9" s="66"/>
      <c r="U9" s="66"/>
      <c r="V9" s="66"/>
      <c r="W9" s="66"/>
      <c r="X9" s="70"/>
      <c r="Y9" s="70"/>
      <c r="Z9" s="70"/>
      <c r="AA9" s="70"/>
      <c r="AB9" s="70"/>
      <c r="AC9" s="70"/>
    </row>
    <row r="10" spans="1:29">
      <c r="A10" s="42">
        <f>'Accd record 2017'!A10</f>
        <v>8</v>
      </c>
      <c r="B10" s="63"/>
      <c r="C10" s="42">
        <f>'Accd record 2017'!C10</f>
        <v>0</v>
      </c>
      <c r="D10" s="42">
        <f>'Accd record 2017'!D10</f>
        <v>0</v>
      </c>
      <c r="E10" s="42">
        <f>'Accd record 2017'!E10</f>
        <v>0</v>
      </c>
      <c r="F10" s="42">
        <f>'Accd record 2017'!F10</f>
        <v>0</v>
      </c>
      <c r="G10" s="39">
        <f>'Accd record 2017'!G10</f>
        <v>0</v>
      </c>
      <c r="H10" s="66"/>
      <c r="I10" s="66"/>
      <c r="J10" s="66"/>
      <c r="K10" s="66"/>
      <c r="L10" s="66"/>
      <c r="M10" s="66"/>
      <c r="N10" s="66"/>
      <c r="O10" s="66"/>
      <c r="P10" s="69"/>
      <c r="Q10" s="66"/>
      <c r="R10" s="66"/>
      <c r="S10" s="66"/>
      <c r="T10" s="66"/>
      <c r="U10" s="66"/>
      <c r="V10" s="66"/>
      <c r="W10" s="66"/>
      <c r="X10" s="70"/>
      <c r="Y10" s="70"/>
      <c r="Z10" s="70"/>
      <c r="AA10" s="70"/>
      <c r="AB10" s="70"/>
      <c r="AC10" s="70"/>
    </row>
    <row r="11" spans="1:29">
      <c r="A11" s="42">
        <f>'Accd record 2017'!A11</f>
        <v>9</v>
      </c>
      <c r="B11" s="63"/>
      <c r="C11" s="42">
        <f>'Accd record 2017'!C11</f>
        <v>0</v>
      </c>
      <c r="D11" s="42">
        <f>'Accd record 2017'!D11</f>
        <v>0</v>
      </c>
      <c r="E11" s="42">
        <f>'Accd record 2017'!E11</f>
        <v>0</v>
      </c>
      <c r="F11" s="42">
        <f>'Accd record 2017'!F11</f>
        <v>0</v>
      </c>
      <c r="G11" s="39">
        <f>'Accd record 2017'!G11</f>
        <v>0</v>
      </c>
      <c r="H11" s="66"/>
      <c r="I11" s="66"/>
      <c r="J11" s="66"/>
      <c r="K11" s="66"/>
      <c r="L11" s="66"/>
      <c r="M11" s="66"/>
      <c r="N11" s="66"/>
      <c r="O11" s="66"/>
      <c r="P11" s="69"/>
      <c r="Q11" s="66"/>
      <c r="R11" s="66"/>
      <c r="S11" s="66"/>
      <c r="T11" s="66"/>
      <c r="U11" s="66"/>
      <c r="V11" s="66"/>
      <c r="W11" s="66"/>
      <c r="X11" s="70"/>
      <c r="Y11" s="70"/>
      <c r="Z11" s="70"/>
      <c r="AA11" s="70"/>
      <c r="AB11" s="70"/>
      <c r="AC11" s="70"/>
    </row>
    <row r="12" spans="1:29">
      <c r="A12" s="42">
        <f>'Accd record 2017'!A12</f>
        <v>10</v>
      </c>
      <c r="B12" s="63"/>
      <c r="C12" s="42">
        <f>'Accd record 2017'!C12</f>
        <v>0</v>
      </c>
      <c r="D12" s="42">
        <f>'Accd record 2017'!D12</f>
        <v>0</v>
      </c>
      <c r="E12" s="42">
        <f>'Accd record 2017'!E12</f>
        <v>0</v>
      </c>
      <c r="F12" s="42">
        <f>'Accd record 2017'!F12</f>
        <v>0</v>
      </c>
      <c r="G12" s="39">
        <f>'Accd record 2017'!G12</f>
        <v>0</v>
      </c>
      <c r="H12" s="66"/>
      <c r="I12" s="66"/>
      <c r="J12" s="66"/>
      <c r="K12" s="66"/>
      <c r="L12" s="66"/>
      <c r="M12" s="66"/>
      <c r="N12" s="66"/>
      <c r="O12" s="66"/>
      <c r="P12" s="69"/>
      <c r="Q12" s="66"/>
      <c r="R12" s="66"/>
      <c r="S12" s="66"/>
      <c r="T12" s="66"/>
      <c r="U12" s="66"/>
      <c r="V12" s="66"/>
      <c r="W12" s="66"/>
      <c r="X12" s="70"/>
      <c r="Y12" s="70"/>
      <c r="Z12" s="70"/>
      <c r="AA12" s="70"/>
      <c r="AB12" s="70"/>
      <c r="AC12" s="70"/>
    </row>
    <row r="13" spans="1:29">
      <c r="A13" s="42">
        <f>'Accd record 2017'!A13</f>
        <v>11</v>
      </c>
      <c r="B13" s="63"/>
      <c r="C13" s="42">
        <f>'Accd record 2017'!C13</f>
        <v>0</v>
      </c>
      <c r="D13" s="42">
        <f>'Accd record 2017'!D13</f>
        <v>0</v>
      </c>
      <c r="E13" s="42">
        <f>'Accd record 2017'!E13</f>
        <v>0</v>
      </c>
      <c r="F13" s="42">
        <f>'Accd record 2017'!F13</f>
        <v>0</v>
      </c>
      <c r="G13" s="39">
        <f>'Accd record 2017'!G13</f>
        <v>0</v>
      </c>
      <c r="H13" s="66"/>
      <c r="I13" s="66"/>
      <c r="J13" s="66"/>
      <c r="K13" s="66"/>
      <c r="L13" s="66"/>
      <c r="M13" s="66"/>
      <c r="N13" s="66"/>
      <c r="O13" s="66"/>
      <c r="P13" s="69"/>
      <c r="Q13" s="66"/>
      <c r="R13" s="66"/>
      <c r="S13" s="66"/>
      <c r="T13" s="66"/>
      <c r="U13" s="66"/>
      <c r="V13" s="66"/>
      <c r="W13" s="66"/>
      <c r="X13" s="70"/>
      <c r="Y13" s="70"/>
      <c r="Z13" s="70"/>
      <c r="AA13" s="70"/>
      <c r="AB13" s="70"/>
      <c r="AC13" s="70"/>
    </row>
    <row r="14" spans="1:29">
      <c r="A14" s="42">
        <f>'Accd record 2017'!A14</f>
        <v>12</v>
      </c>
      <c r="B14" s="63"/>
      <c r="C14" s="42"/>
      <c r="D14" s="42">
        <f>'Accd record 2017'!D14</f>
        <v>0</v>
      </c>
      <c r="E14" s="42">
        <f>'Accd record 2017'!E14</f>
        <v>0</v>
      </c>
      <c r="F14" s="42">
        <f>'Accd record 2017'!F14</f>
        <v>0</v>
      </c>
      <c r="G14" s="39">
        <f>'Accd record 2017'!G14</f>
        <v>0</v>
      </c>
      <c r="H14" s="66"/>
      <c r="I14" s="66"/>
      <c r="J14" s="66"/>
      <c r="K14" s="66"/>
      <c r="L14" s="66"/>
      <c r="M14" s="66"/>
      <c r="N14" s="66"/>
      <c r="O14" s="66"/>
      <c r="P14" s="69"/>
      <c r="Q14" s="66"/>
      <c r="R14" s="66"/>
      <c r="S14" s="66"/>
      <c r="T14" s="66"/>
      <c r="U14" s="66"/>
      <c r="V14" s="66"/>
      <c r="W14" s="66"/>
      <c r="X14" s="70"/>
      <c r="Y14" s="70"/>
      <c r="Z14" s="70"/>
      <c r="AA14" s="70"/>
      <c r="AB14" s="70"/>
      <c r="AC14" s="70"/>
    </row>
    <row r="15" spans="1:29">
      <c r="A15" s="42">
        <f>'Accd record 2017'!A15</f>
        <v>13</v>
      </c>
      <c r="B15" s="63"/>
      <c r="C15" s="42">
        <f>'Accd record 2017'!C15</f>
        <v>0</v>
      </c>
      <c r="D15" s="42">
        <f>'Accd record 2017'!D15</f>
        <v>0</v>
      </c>
      <c r="E15" s="42">
        <f>'Accd record 2017'!E15</f>
        <v>0</v>
      </c>
      <c r="F15" s="42">
        <f>'Accd record 2017'!F15</f>
        <v>0</v>
      </c>
      <c r="G15" s="39">
        <f>'Accd record 2017'!G15</f>
        <v>0</v>
      </c>
      <c r="H15" s="66"/>
      <c r="I15" s="66"/>
      <c r="J15" s="66"/>
      <c r="K15" s="66"/>
      <c r="L15" s="66"/>
      <c r="M15" s="66"/>
      <c r="N15" s="66"/>
      <c r="O15" s="66"/>
      <c r="P15" s="69"/>
      <c r="Q15" s="66"/>
      <c r="R15" s="66"/>
      <c r="S15" s="66"/>
      <c r="T15" s="66"/>
      <c r="U15" s="66"/>
      <c r="V15" s="66"/>
      <c r="W15" s="66"/>
      <c r="X15" s="70"/>
      <c r="Y15" s="70"/>
      <c r="Z15" s="70"/>
      <c r="AA15" s="70"/>
      <c r="AB15" s="70"/>
      <c r="AC15" s="70"/>
    </row>
    <row r="16" spans="1:29">
      <c r="A16" s="42">
        <f>'Accd record 2017'!A16</f>
        <v>14</v>
      </c>
      <c r="B16" s="63"/>
      <c r="C16" s="42">
        <f>'Accd record 2017'!C16</f>
        <v>0</v>
      </c>
      <c r="D16" s="42">
        <f>'Accd record 2017'!D16</f>
        <v>0</v>
      </c>
      <c r="E16" s="42">
        <f>'Accd record 2017'!E16</f>
        <v>0</v>
      </c>
      <c r="F16" s="42" t="e">
        <f>'Accd record 2017'!#REF!</f>
        <v>#REF!</v>
      </c>
      <c r="G16" s="39">
        <f>'Accd record 2017'!G16</f>
        <v>0</v>
      </c>
      <c r="H16" s="66"/>
      <c r="I16" s="66"/>
      <c r="J16" s="66"/>
      <c r="K16" s="66"/>
      <c r="L16" s="66"/>
      <c r="M16" s="66"/>
      <c r="N16" s="66"/>
      <c r="O16" s="66"/>
      <c r="P16" s="69"/>
      <c r="Q16" s="66"/>
      <c r="R16" s="66"/>
      <c r="S16" s="66"/>
      <c r="T16" s="66"/>
      <c r="U16" s="66"/>
      <c r="V16" s="66"/>
      <c r="W16" s="66"/>
      <c r="X16" s="70"/>
      <c r="Y16" s="70"/>
      <c r="Z16" s="70"/>
      <c r="AA16" s="70"/>
      <c r="AB16" s="70"/>
      <c r="AC16" s="70"/>
    </row>
    <row r="17" spans="1:29">
      <c r="A17" s="42">
        <f>'Accd record 2017'!A17</f>
        <v>15</v>
      </c>
      <c r="B17" s="63"/>
      <c r="C17" s="42">
        <f>'Accd record 2017'!C17</f>
        <v>0</v>
      </c>
      <c r="D17" s="42">
        <f>'Accd record 2017'!D17</f>
        <v>0</v>
      </c>
      <c r="E17" s="42">
        <f>'Accd record 2017'!E17</f>
        <v>0</v>
      </c>
      <c r="F17" s="42">
        <f>'Accd record 2017'!F17</f>
        <v>0</v>
      </c>
      <c r="G17" s="39">
        <f>'Accd record 2017'!G17</f>
        <v>0</v>
      </c>
      <c r="H17" s="66"/>
      <c r="I17" s="66"/>
      <c r="J17" s="66"/>
      <c r="K17" s="66"/>
      <c r="L17" s="66"/>
      <c r="M17" s="66"/>
      <c r="N17" s="66"/>
      <c r="O17" s="66"/>
      <c r="P17" s="69"/>
      <c r="Q17" s="66"/>
      <c r="R17" s="66"/>
      <c r="S17" s="66"/>
      <c r="T17" s="66"/>
      <c r="U17" s="66"/>
      <c r="V17" s="66"/>
      <c r="W17" s="66"/>
      <c r="X17" s="70"/>
      <c r="Y17" s="70"/>
      <c r="Z17" s="70"/>
      <c r="AA17" s="70"/>
      <c r="AB17" s="70"/>
      <c r="AC17" s="70"/>
    </row>
    <row r="18" spans="1:29">
      <c r="A18" s="42">
        <f>'Accd record 2017'!A18</f>
        <v>16</v>
      </c>
      <c r="B18" s="63"/>
      <c r="C18" s="42">
        <f>'Accd record 2017'!C18</f>
        <v>0</v>
      </c>
      <c r="D18" s="42">
        <f>'Accd record 2017'!D18</f>
        <v>0</v>
      </c>
      <c r="E18" s="42">
        <f>'Accd record 2017'!E18</f>
        <v>0</v>
      </c>
      <c r="F18" s="42">
        <f>'Accd record 2017'!F18</f>
        <v>0</v>
      </c>
      <c r="G18" s="39">
        <f>'Accd record 2017'!G18</f>
        <v>0</v>
      </c>
      <c r="H18" s="66"/>
      <c r="I18" s="66"/>
      <c r="J18" s="66"/>
      <c r="K18" s="66"/>
      <c r="L18" s="66"/>
      <c r="M18" s="66"/>
      <c r="N18" s="66"/>
      <c r="O18" s="66"/>
      <c r="P18" s="69"/>
      <c r="Q18" s="66"/>
      <c r="R18" s="66"/>
      <c r="S18" s="66"/>
      <c r="T18" s="66"/>
      <c r="U18" s="66"/>
      <c r="V18" s="66"/>
      <c r="W18" s="66"/>
      <c r="X18" s="70"/>
      <c r="Y18" s="70"/>
      <c r="Z18" s="70"/>
      <c r="AA18" s="70"/>
      <c r="AB18" s="70"/>
      <c r="AC18" s="70"/>
    </row>
    <row r="19" spans="1:29">
      <c r="A19" s="42">
        <f>'Accd record 2017'!A19</f>
        <v>17</v>
      </c>
      <c r="B19" s="63"/>
      <c r="C19" s="42">
        <f>'Accd record 2017'!C19</f>
        <v>0</v>
      </c>
      <c r="D19" s="42">
        <f>'Accd record 2017'!D19</f>
        <v>0</v>
      </c>
      <c r="E19" s="42">
        <f>'Accd record 2017'!E19</f>
        <v>0</v>
      </c>
      <c r="F19" s="42">
        <f>'Accd record 2017'!F19</f>
        <v>0</v>
      </c>
      <c r="G19" s="39">
        <f>'Accd record 2017'!G19</f>
        <v>0</v>
      </c>
      <c r="H19" s="66"/>
      <c r="I19" s="66"/>
      <c r="J19" s="66"/>
      <c r="K19" s="66"/>
      <c r="L19" s="66"/>
      <c r="M19" s="66"/>
      <c r="N19" s="66"/>
      <c r="O19" s="66"/>
      <c r="P19" s="69"/>
      <c r="Q19" s="66"/>
      <c r="R19" s="66"/>
      <c r="S19" s="66"/>
      <c r="T19" s="66"/>
      <c r="U19" s="66"/>
      <c r="V19" s="66"/>
      <c r="W19" s="66"/>
      <c r="X19" s="70"/>
      <c r="Y19" s="70"/>
      <c r="Z19" s="70"/>
      <c r="AA19" s="70"/>
      <c r="AB19" s="70"/>
      <c r="AC19" s="70"/>
    </row>
    <row r="20" spans="1:29">
      <c r="A20" s="42">
        <f>'Accd record 2017'!A20</f>
        <v>18</v>
      </c>
      <c r="B20" s="63"/>
      <c r="C20" s="42">
        <f>'Accd record 2017'!C20</f>
        <v>0</v>
      </c>
      <c r="D20" s="42">
        <f>'Accd record 2017'!D20</f>
        <v>0</v>
      </c>
      <c r="E20" s="42">
        <f>'Accd record 2017'!E20</f>
        <v>0</v>
      </c>
      <c r="F20" s="42">
        <f>'Accd record 2017'!F20</f>
        <v>0</v>
      </c>
      <c r="G20" s="39">
        <f>'Accd record 2017'!G20</f>
        <v>0</v>
      </c>
      <c r="H20" s="66"/>
      <c r="I20" s="66"/>
      <c r="J20" s="66"/>
      <c r="K20" s="66"/>
      <c r="L20" s="66"/>
      <c r="M20" s="66"/>
      <c r="N20" s="66"/>
      <c r="O20" s="66"/>
      <c r="P20" s="69"/>
      <c r="Q20" s="66"/>
      <c r="R20" s="66"/>
      <c r="S20" s="66"/>
      <c r="T20" s="66"/>
      <c r="U20" s="66"/>
      <c r="V20" s="66"/>
      <c r="W20" s="66"/>
      <c r="X20" s="70"/>
      <c r="Y20" s="70"/>
      <c r="Z20" s="70"/>
      <c r="AA20" s="70"/>
      <c r="AB20" s="70"/>
      <c r="AC20" s="70"/>
    </row>
  </sheetData>
  <mergeCells count="4">
    <mergeCell ref="A1:G1"/>
    <mergeCell ref="H1:P1"/>
    <mergeCell ref="Q1:W1"/>
    <mergeCell ref="X1:AC1"/>
  </mergeCells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2014 KPI</vt:lpstr>
      <vt:lpstr>Accd Rate 2017</vt:lpstr>
      <vt:lpstr>Accd record 2017</vt:lpstr>
      <vt:lpstr>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bonnie.cheung</dc:creator>
  <cp:lastModifiedBy>Cathy</cp:lastModifiedBy>
  <cp:lastPrinted>2017-05-04T00:48:52Z</cp:lastPrinted>
  <dcterms:created xsi:type="dcterms:W3CDTF">2012-11-15T00:47:40Z</dcterms:created>
  <dcterms:modified xsi:type="dcterms:W3CDTF">2017-10-26T11:33:33Z</dcterms:modified>
</cp:coreProperties>
</file>